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juspemil-my.sharepoint.com/personal/jacqueline_sanchez_justiciamilitar_gov_co/Documents/Escritorio/Monitoreo y Seguimiento PAAC- PAI/"/>
    </mc:Choice>
  </mc:AlternateContent>
  <xr:revisionPtr revIDLastSave="225" documentId="8_{5459158C-374F-4FA1-9599-99688FD871D0}" xr6:coauthVersionLast="47" xr6:coauthVersionMax="47" xr10:uidLastSave="{64B58A9C-4BE6-403E-8EC0-D1B7126D7A70}"/>
  <bookViews>
    <workbookView xWindow="-120" yWindow="-120" windowWidth="29040" windowHeight="15840" tabRatio="778" activeTab="6" xr2:uid="{00000000-000D-0000-FFFF-FFFF00000000}"/>
  </bookViews>
  <sheets>
    <sheet name="SG- G.Financiero" sheetId="10" r:id="rId1"/>
    <sheet name="SG- G. Control Disciplinario" sheetId="4" r:id="rId2"/>
    <sheet name="SG- G. Contratos" sheetId="14" r:id="rId3"/>
    <sheet name="SG- G.Talento Humano" sheetId="13" r:id="rId4"/>
    <sheet name="SG- G.Administrativo" sheetId="3" r:id="rId5"/>
    <sheet name="Subdirección Gral" sheetId="8" r:id="rId6"/>
    <sheet name="Escuela JPMP" sheetId="1" r:id="rId7"/>
    <sheet name="OAJ" sheetId="15" r:id="rId8"/>
    <sheet name="OTIC" sheetId="9" r:id="rId9"/>
    <sheet name="OAP" sheetId="17" r:id="rId10"/>
    <sheet name="Control Interno" sheetId="5" r:id="rId11"/>
  </sheets>
  <definedNames>
    <definedName name="_xlnm._FilterDatabase" localSheetId="10" hidden="1">'Control Interno'!$B$6:$WVQ$6</definedName>
    <definedName name="_xlnm._FilterDatabase" localSheetId="6" hidden="1">'Escuela JPMP'!$B$6:$WVQ$6</definedName>
    <definedName name="_xlnm._FilterDatabase" localSheetId="7" hidden="1">OAJ!$B$6:$WVQ$6</definedName>
    <definedName name="_xlnm._FilterDatabase" localSheetId="9" hidden="1">OAP!$B$6:$WVQ$6</definedName>
    <definedName name="_xlnm._FilterDatabase" localSheetId="8" hidden="1">OTIC!$B$6:$WVQ$6</definedName>
    <definedName name="_xlnm._FilterDatabase" localSheetId="2" hidden="1">'SG- G. Contratos'!$B$6:$WVQ$6</definedName>
    <definedName name="_xlnm._FilterDatabase" localSheetId="1" hidden="1">'SG- G. Control Disciplinario'!$B$6:$WVQ$6</definedName>
    <definedName name="_xlnm._FilterDatabase" localSheetId="4" hidden="1">'SG- G.Administrativo'!$B$6:$WVQ$6</definedName>
    <definedName name="_xlnm._FilterDatabase" localSheetId="0" hidden="1">'SG- G.Financiero'!$B$6:$WVQ$6</definedName>
    <definedName name="_xlnm._FilterDatabase" localSheetId="3" hidden="1">'SG- G.Talento Humano'!$B$6:$WVQ$6</definedName>
    <definedName name="_xlnm._FilterDatabase" localSheetId="5" hidden="1">'Subdirección Gral'!$B$6:$WVQ$6</definedName>
    <definedName name="_xlnm.Print_Area" localSheetId="10">'Control Interno'!$A$1:$AB$25</definedName>
    <definedName name="_xlnm.Print_Area" localSheetId="7">OAJ!$A$1:$AB$27</definedName>
    <definedName name="_xlnm.Print_Area" localSheetId="2">'SG- G. Contratos'!$A$1:$AB$13</definedName>
    <definedName name="_xlnm.Print_Area" localSheetId="4">'SG- G.Administrativo'!$A$1:$AB$29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8" i="17" l="1"/>
  <c r="X14" i="17"/>
  <c r="X16" i="17"/>
  <c r="U22" i="9"/>
  <c r="X22" i="9" s="1"/>
  <c r="W12" i="15"/>
  <c r="U12" i="15"/>
  <c r="V12" i="15"/>
  <c r="X12" i="15"/>
  <c r="X10" i="1"/>
  <c r="W10" i="1"/>
  <c r="X64" i="17"/>
  <c r="W64" i="17"/>
  <c r="V64" i="17"/>
  <c r="U64" i="17"/>
  <c r="W62" i="17"/>
  <c r="V62" i="17"/>
  <c r="X62" i="17" s="1"/>
  <c r="U62" i="17"/>
  <c r="X60" i="17"/>
  <c r="W60" i="17"/>
  <c r="V60" i="17"/>
  <c r="U60" i="17"/>
  <c r="W58" i="17"/>
  <c r="V58" i="17"/>
  <c r="U58" i="17"/>
  <c r="X58" i="17" s="1"/>
  <c r="X56" i="17"/>
  <c r="W56" i="17"/>
  <c r="V56" i="17"/>
  <c r="U56" i="17"/>
  <c r="X54" i="17"/>
  <c r="W54" i="17"/>
  <c r="V54" i="17"/>
  <c r="U54" i="17"/>
  <c r="X52" i="17"/>
  <c r="W52" i="17"/>
  <c r="V52" i="17"/>
  <c r="U52" i="17"/>
  <c r="W50" i="17"/>
  <c r="V50" i="17"/>
  <c r="U50" i="17"/>
  <c r="X50" i="17" s="1"/>
  <c r="X48" i="17"/>
  <c r="W48" i="17"/>
  <c r="V48" i="17"/>
  <c r="U48" i="17"/>
  <c r="X46" i="17"/>
  <c r="W46" i="17"/>
  <c r="V46" i="17"/>
  <c r="U46" i="17"/>
  <c r="X44" i="17"/>
  <c r="W44" i="17"/>
  <c r="V44" i="17"/>
  <c r="U44" i="17"/>
  <c r="W42" i="17"/>
  <c r="V42" i="17"/>
  <c r="U42" i="17"/>
  <c r="X42" i="17" s="1"/>
  <c r="X40" i="17"/>
  <c r="W40" i="17"/>
  <c r="V40" i="17"/>
  <c r="U40" i="17"/>
  <c r="X38" i="17"/>
  <c r="W38" i="17"/>
  <c r="V38" i="17"/>
  <c r="U38" i="17"/>
  <c r="X36" i="17"/>
  <c r="W36" i="17"/>
  <c r="V36" i="17"/>
  <c r="U36" i="17"/>
  <c r="W34" i="17"/>
  <c r="V34" i="17"/>
  <c r="U34" i="17"/>
  <c r="X34" i="17" s="1"/>
  <c r="X32" i="17"/>
  <c r="W32" i="17"/>
  <c r="V32" i="17"/>
  <c r="U32" i="17"/>
  <c r="X30" i="17"/>
  <c r="W30" i="17"/>
  <c r="V30" i="17"/>
  <c r="U30" i="17"/>
  <c r="X28" i="17"/>
  <c r="W28" i="17"/>
  <c r="V28" i="17"/>
  <c r="U28" i="17"/>
  <c r="W26" i="17"/>
  <c r="V26" i="17"/>
  <c r="U26" i="17"/>
  <c r="X26" i="17" s="1"/>
  <c r="X24" i="17"/>
  <c r="W24" i="17"/>
  <c r="V24" i="17"/>
  <c r="U24" i="17"/>
  <c r="X22" i="17"/>
  <c r="W22" i="17"/>
  <c r="V22" i="17"/>
  <c r="U22" i="17"/>
  <c r="X20" i="17"/>
  <c r="W20" i="17"/>
  <c r="V20" i="17"/>
  <c r="U20" i="17"/>
  <c r="W18" i="17"/>
  <c r="V18" i="17"/>
  <c r="U18" i="17"/>
  <c r="X18" i="17" s="1"/>
  <c r="W16" i="17"/>
  <c r="V16" i="17"/>
  <c r="U16" i="17"/>
  <c r="W14" i="17"/>
  <c r="V14" i="17"/>
  <c r="U14" i="17"/>
  <c r="X12" i="17"/>
  <c r="W12" i="17"/>
  <c r="V12" i="17"/>
  <c r="U12" i="17"/>
  <c r="W10" i="17"/>
  <c r="V10" i="17"/>
  <c r="U10" i="17"/>
  <c r="X10" i="17" s="1"/>
  <c r="W8" i="17"/>
  <c r="V8" i="17"/>
  <c r="U8" i="17"/>
  <c r="W26" i="15" l="1"/>
  <c r="V26" i="15"/>
  <c r="X26" i="15" s="1"/>
  <c r="U26" i="15"/>
  <c r="X24" i="15"/>
  <c r="W24" i="15"/>
  <c r="V24" i="15"/>
  <c r="U24" i="15"/>
  <c r="X22" i="15"/>
  <c r="W22" i="15"/>
  <c r="V22" i="15"/>
  <c r="U22" i="15"/>
  <c r="X20" i="15"/>
  <c r="W20" i="15"/>
  <c r="V20" i="15"/>
  <c r="U20" i="15"/>
  <c r="X18" i="15"/>
  <c r="W18" i="15"/>
  <c r="V18" i="15"/>
  <c r="U18" i="15"/>
  <c r="X16" i="15"/>
  <c r="W16" i="15"/>
  <c r="V16" i="15"/>
  <c r="U16" i="15"/>
  <c r="X14" i="15"/>
  <c r="W14" i="15"/>
  <c r="V14" i="15"/>
  <c r="U14" i="15"/>
  <c r="X10" i="15"/>
  <c r="W10" i="15"/>
  <c r="V10" i="15"/>
  <c r="U10" i="15"/>
  <c r="X8" i="15"/>
  <c r="W8" i="15"/>
  <c r="V8" i="15"/>
  <c r="U8" i="15"/>
  <c r="V12" i="14" l="1"/>
  <c r="U12" i="14"/>
  <c r="X12" i="14" s="1"/>
  <c r="W10" i="14"/>
  <c r="V10" i="14"/>
  <c r="X10" i="14" s="1"/>
  <c r="U10" i="14"/>
  <c r="W8" i="14"/>
  <c r="V8" i="14"/>
  <c r="X8" i="14" s="1"/>
  <c r="U8" i="14"/>
  <c r="X18" i="5" l="1"/>
  <c r="W18" i="5"/>
  <c r="V18" i="5"/>
  <c r="U18" i="5"/>
  <c r="U12" i="4"/>
  <c r="U8" i="4"/>
  <c r="U10" i="4"/>
  <c r="V10" i="4"/>
  <c r="V10" i="10"/>
  <c r="V8" i="10"/>
  <c r="V22" i="5"/>
  <c r="U22" i="5"/>
  <c r="W46" i="1"/>
  <c r="V46" i="1"/>
  <c r="U46" i="1"/>
  <c r="W44" i="1"/>
  <c r="V44" i="1"/>
  <c r="U44" i="1"/>
  <c r="W42" i="1"/>
  <c r="V42" i="1"/>
  <c r="U42" i="1"/>
  <c r="W40" i="1"/>
  <c r="V40" i="1"/>
  <c r="U40" i="1"/>
  <c r="W38" i="1"/>
  <c r="V38" i="1"/>
  <c r="U38" i="1"/>
  <c r="W36" i="1"/>
  <c r="V36" i="1"/>
  <c r="X36" i="1" s="1"/>
  <c r="U36" i="1"/>
  <c r="W34" i="1"/>
  <c r="V34" i="1"/>
  <c r="X34" i="1" s="1"/>
  <c r="U34" i="1"/>
  <c r="W32" i="1"/>
  <c r="V32" i="1"/>
  <c r="U32" i="1"/>
  <c r="W30" i="1"/>
  <c r="V30" i="1"/>
  <c r="U30" i="1"/>
  <c r="W28" i="1"/>
  <c r="V28" i="1"/>
  <c r="U28" i="1"/>
  <c r="W26" i="1"/>
  <c r="V26" i="1"/>
  <c r="X26" i="1" s="1"/>
  <c r="U26" i="1"/>
  <c r="W24" i="1"/>
  <c r="V24" i="1"/>
  <c r="X24" i="1" s="1"/>
  <c r="U24" i="1"/>
  <c r="W22" i="1"/>
  <c r="V22" i="1"/>
  <c r="U22" i="1"/>
  <c r="W20" i="1"/>
  <c r="V20" i="1"/>
  <c r="U20" i="1"/>
  <c r="W18" i="1"/>
  <c r="V18" i="1"/>
  <c r="X18" i="1" s="1"/>
  <c r="U18" i="1"/>
  <c r="W16" i="1"/>
  <c r="V16" i="1"/>
  <c r="X16" i="1" s="1"/>
  <c r="U16" i="1"/>
  <c r="W14" i="1"/>
  <c r="V14" i="1"/>
  <c r="X14" i="1" s="1"/>
  <c r="U14" i="1"/>
  <c r="W12" i="1"/>
  <c r="V12" i="1"/>
  <c r="U12" i="1"/>
  <c r="V10" i="1"/>
  <c r="U10" i="1"/>
  <c r="W8" i="1"/>
  <c r="V8" i="1"/>
  <c r="X8" i="1" s="1"/>
  <c r="U8" i="1"/>
  <c r="W50" i="9"/>
  <c r="V50" i="9"/>
  <c r="U50" i="9"/>
  <c r="X50" i="9" s="1"/>
  <c r="W48" i="9"/>
  <c r="V48" i="9"/>
  <c r="U48" i="9"/>
  <c r="W46" i="9"/>
  <c r="V46" i="9"/>
  <c r="U46" i="9"/>
  <c r="W44" i="9"/>
  <c r="V44" i="9"/>
  <c r="U44" i="9"/>
  <c r="W42" i="9"/>
  <c r="V42" i="9"/>
  <c r="U42" i="9"/>
  <c r="W40" i="9"/>
  <c r="V40" i="9"/>
  <c r="U40" i="9"/>
  <c r="W38" i="9"/>
  <c r="V38" i="9"/>
  <c r="U38" i="9"/>
  <c r="W36" i="9"/>
  <c r="V36" i="9"/>
  <c r="U36" i="9"/>
  <c r="X36" i="9" s="1"/>
  <c r="W34" i="9"/>
  <c r="V34" i="9"/>
  <c r="U34" i="9"/>
  <c r="W32" i="9"/>
  <c r="V32" i="9"/>
  <c r="U32" i="9"/>
  <c r="W30" i="9"/>
  <c r="V30" i="9"/>
  <c r="U30" i="9"/>
  <c r="W28" i="9"/>
  <c r="V28" i="9"/>
  <c r="U28" i="9"/>
  <c r="W26" i="9"/>
  <c r="V26" i="9"/>
  <c r="U26" i="9"/>
  <c r="W24" i="9"/>
  <c r="V24" i="9"/>
  <c r="U24" i="9"/>
  <c r="X24" i="9" s="1"/>
  <c r="W22" i="9"/>
  <c r="V22" i="9"/>
  <c r="W20" i="9"/>
  <c r="V20" i="9"/>
  <c r="U20" i="9"/>
  <c r="W18" i="9"/>
  <c r="V18" i="9"/>
  <c r="U18" i="9"/>
  <c r="W16" i="9"/>
  <c r="V16" i="9"/>
  <c r="U16" i="9"/>
  <c r="W14" i="9"/>
  <c r="V14" i="9"/>
  <c r="U14" i="9"/>
  <c r="W12" i="9"/>
  <c r="V12" i="9"/>
  <c r="U12" i="9"/>
  <c r="W10" i="9"/>
  <c r="V10" i="9"/>
  <c r="U10" i="9"/>
  <c r="W8" i="9"/>
  <c r="V8" i="9"/>
  <c r="U8" i="9"/>
  <c r="W26" i="8"/>
  <c r="V26" i="8"/>
  <c r="U26" i="8"/>
  <c r="W24" i="8"/>
  <c r="V24" i="8"/>
  <c r="U24" i="8"/>
  <c r="W22" i="8"/>
  <c r="V22" i="8"/>
  <c r="U22" i="8"/>
  <c r="W20" i="8"/>
  <c r="V20" i="8"/>
  <c r="U20" i="8"/>
  <c r="W18" i="8"/>
  <c r="V18" i="8"/>
  <c r="U18" i="8"/>
  <c r="W16" i="8"/>
  <c r="V16" i="8"/>
  <c r="U16" i="8"/>
  <c r="W14" i="8"/>
  <c r="V14" i="8"/>
  <c r="U14" i="8"/>
  <c r="W12" i="8"/>
  <c r="V12" i="8"/>
  <c r="U12" i="8"/>
  <c r="W10" i="8"/>
  <c r="V10" i="8"/>
  <c r="U10" i="8"/>
  <c r="W8" i="8"/>
  <c r="V8" i="8"/>
  <c r="U8" i="8"/>
  <c r="W20" i="3"/>
  <c r="V20" i="3"/>
  <c r="U20" i="3"/>
  <c r="W28" i="3"/>
  <c r="V28" i="3"/>
  <c r="U28" i="3"/>
  <c r="X26" i="3"/>
  <c r="W26" i="3"/>
  <c r="V26" i="3"/>
  <c r="U26" i="3"/>
  <c r="W24" i="3"/>
  <c r="V24" i="3"/>
  <c r="X24" i="3" s="1"/>
  <c r="U24" i="3"/>
  <c r="W22" i="3"/>
  <c r="V22" i="3"/>
  <c r="U22" i="3"/>
  <c r="W18" i="3"/>
  <c r="V18" i="3"/>
  <c r="U18" i="3"/>
  <c r="W16" i="3"/>
  <c r="V16" i="3"/>
  <c r="U16" i="3"/>
  <c r="X14" i="3"/>
  <c r="W14" i="3"/>
  <c r="V14" i="3"/>
  <c r="U14" i="3"/>
  <c r="W12" i="3"/>
  <c r="V12" i="3"/>
  <c r="X12" i="3" s="1"/>
  <c r="U12" i="3"/>
  <c r="X10" i="3"/>
  <c r="W10" i="3"/>
  <c r="V10" i="3"/>
  <c r="U10" i="3"/>
  <c r="W8" i="3"/>
  <c r="V8" i="3"/>
  <c r="U8" i="3"/>
  <c r="W12" i="4"/>
  <c r="V12" i="4"/>
  <c r="W10" i="4"/>
  <c r="X10" i="4"/>
  <c r="W8" i="4"/>
  <c r="V8" i="4"/>
  <c r="W58" i="13"/>
  <c r="V58" i="13"/>
  <c r="U58" i="13"/>
  <c r="W56" i="13"/>
  <c r="V56" i="13"/>
  <c r="U56" i="13"/>
  <c r="W54" i="13"/>
  <c r="V54" i="13"/>
  <c r="U54" i="13"/>
  <c r="W52" i="13"/>
  <c r="V52" i="13"/>
  <c r="U52" i="13"/>
  <c r="W50" i="13"/>
  <c r="V50" i="13"/>
  <c r="U50" i="13"/>
  <c r="W48" i="13"/>
  <c r="V48" i="13"/>
  <c r="U48" i="13"/>
  <c r="W44" i="13"/>
  <c r="V44" i="13"/>
  <c r="U44" i="13"/>
  <c r="W42" i="13"/>
  <c r="V42" i="13"/>
  <c r="U42" i="13"/>
  <c r="X42" i="13" s="1"/>
  <c r="V14" i="13"/>
  <c r="U14" i="13"/>
  <c r="V10" i="13"/>
  <c r="U10" i="13"/>
  <c r="V36" i="13"/>
  <c r="U36" i="13"/>
  <c r="V34" i="13"/>
  <c r="U34" i="13"/>
  <c r="W34" i="13"/>
  <c r="W36" i="13"/>
  <c r="W32" i="13"/>
  <c r="V32" i="13"/>
  <c r="U32" i="13"/>
  <c r="W30" i="13"/>
  <c r="V30" i="13"/>
  <c r="U30" i="13"/>
  <c r="W28" i="13"/>
  <c r="V28" i="13"/>
  <c r="U28" i="13"/>
  <c r="V26" i="13"/>
  <c r="U26" i="13"/>
  <c r="W24" i="13"/>
  <c r="V24" i="13"/>
  <c r="U24" i="13"/>
  <c r="V22" i="13"/>
  <c r="U22" i="13"/>
  <c r="W14" i="13"/>
  <c r="W12" i="13"/>
  <c r="V12" i="13"/>
  <c r="U12" i="13"/>
  <c r="U8" i="13"/>
  <c r="W26" i="13"/>
  <c r="W10" i="13"/>
  <c r="W8" i="13"/>
  <c r="V8" i="13"/>
  <c r="W8" i="10"/>
  <c r="U8" i="10"/>
  <c r="X8" i="8" l="1"/>
  <c r="X26" i="8"/>
  <c r="X8" i="9"/>
  <c r="X10" i="9"/>
  <c r="X12" i="9"/>
  <c r="X14" i="9"/>
  <c r="X16" i="9"/>
  <c r="X18" i="9"/>
  <c r="X20" i="9"/>
  <c r="X26" i="9"/>
  <c r="X28" i="9"/>
  <c r="X30" i="9"/>
  <c r="X32" i="9"/>
  <c r="X34" i="9"/>
  <c r="X40" i="9"/>
  <c r="X42" i="9"/>
  <c r="X44" i="9"/>
  <c r="X46" i="9"/>
  <c r="X48" i="9"/>
  <c r="X12" i="13"/>
  <c r="X22" i="13"/>
  <c r="X34" i="13"/>
  <c r="X36" i="13"/>
  <c r="X10" i="13"/>
  <c r="X50" i="13"/>
  <c r="X52" i="13"/>
  <c r="X58" i="13"/>
  <c r="X8" i="13"/>
  <c r="X22" i="5"/>
  <c r="X8" i="10"/>
  <c r="X26" i="13"/>
  <c r="X44" i="13"/>
  <c r="X56" i="13"/>
  <c r="X44" i="1"/>
  <c r="X42" i="1"/>
  <c r="X32" i="1"/>
  <c r="X28" i="1"/>
  <c r="X22" i="1"/>
  <c r="X20" i="1"/>
  <c r="X30" i="1"/>
  <c r="X40" i="1"/>
  <c r="X12" i="1"/>
  <c r="X38" i="1"/>
  <c r="X46" i="1"/>
  <c r="X38" i="9"/>
  <c r="X14" i="13"/>
  <c r="W10" i="10"/>
  <c r="U18" i="13"/>
  <c r="V18" i="13"/>
  <c r="U16" i="13"/>
  <c r="V16" i="13"/>
  <c r="V24" i="5"/>
  <c r="U24" i="5"/>
  <c r="X16" i="13" l="1"/>
  <c r="X18" i="13"/>
  <c r="X24" i="5"/>
  <c r="U20" i="13" l="1"/>
  <c r="V20" i="13"/>
  <c r="X20" i="13" s="1"/>
  <c r="X24" i="13"/>
  <c r="X28" i="13"/>
  <c r="X32" i="13"/>
  <c r="U38" i="13"/>
  <c r="V38" i="13"/>
  <c r="X38" i="13" s="1"/>
  <c r="U40" i="13"/>
  <c r="V40" i="13"/>
  <c r="U46" i="13"/>
  <c r="V46" i="13"/>
  <c r="U10" i="10"/>
  <c r="X10" i="10" s="1"/>
  <c r="V20" i="5"/>
  <c r="U20" i="5"/>
  <c r="V16" i="5"/>
  <c r="U16" i="5"/>
  <c r="V14" i="5"/>
  <c r="U14" i="5"/>
  <c r="V12" i="5"/>
  <c r="U12" i="5"/>
  <c r="V10" i="5"/>
  <c r="U10" i="5"/>
  <c r="V8" i="5"/>
  <c r="U8" i="5"/>
  <c r="X12" i="4"/>
  <c r="X16" i="5" l="1"/>
  <c r="X18" i="3"/>
  <c r="X54" i="13"/>
  <c r="X48" i="13"/>
  <c r="X46" i="13"/>
  <c r="X40" i="13"/>
  <c r="X30" i="13"/>
  <c r="X14" i="5"/>
  <c r="X12" i="5"/>
  <c r="X10" i="5"/>
  <c r="X8" i="5"/>
  <c r="X20" i="5"/>
  <c r="X8" i="4"/>
  <c r="X8" i="3"/>
  <c r="X16" i="3"/>
  <c r="X20" i="3"/>
  <c r="X22" i="3"/>
  <c r="X28" i="3"/>
  <c r="X24" i="8"/>
  <c r="X20" i="8"/>
  <c r="X22" i="8"/>
  <c r="X10" i="8"/>
  <c r="X12" i="8"/>
  <c r="X14" i="8"/>
  <c r="X16" i="8"/>
  <c r="X1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OAP</author>
  </authors>
  <commentList>
    <comment ref="L14" authorId="0" shapeId="0" xr:uid="{76991A27-0237-41F9-ADDF-C0F5E81969DF}">
      <text>
        <r>
          <rPr>
            <b/>
            <sz val="9"/>
            <color indexed="81"/>
            <rFont val="Tahoma"/>
            <family val="2"/>
          </rPr>
          <t>OAP:</t>
        </r>
        <r>
          <rPr>
            <sz val="9"/>
            <color indexed="81"/>
            <rFont val="Tahoma"/>
            <family val="2"/>
          </rPr>
          <t xml:space="preserve">
No se reportó en el seguimiento en el primer cuatrimestre.</t>
        </r>
      </text>
    </comment>
    <comment ref="L27" authorId="0" shapeId="0" xr:uid="{478A13BA-DAB1-4D0A-8222-1ABF90599FD1}">
      <text>
        <r>
          <rPr>
            <b/>
            <sz val="9"/>
            <color indexed="81"/>
            <rFont val="Tahoma"/>
            <family val="2"/>
          </rPr>
          <t>OAP:</t>
        </r>
        <r>
          <rPr>
            <sz val="9"/>
            <color indexed="81"/>
            <rFont val="Tahoma"/>
            <family val="2"/>
          </rPr>
          <t xml:space="preserve">
En el primer cuatrimestre reportaron avance e la actividad la cual se ajustó programación en la sesión 4 CIGyD.</t>
        </r>
      </text>
    </comment>
    <comment ref="K31" authorId="0" shapeId="0" xr:uid="{2B7A0C24-6733-43B7-96CD-5EFFBEF69D45}">
      <text>
        <r>
          <rPr>
            <b/>
            <sz val="9"/>
            <color indexed="81"/>
            <rFont val="Tahoma"/>
            <family val="2"/>
          </rPr>
          <t>OAP:</t>
        </r>
        <r>
          <rPr>
            <sz val="9"/>
            <color indexed="81"/>
            <rFont val="Tahoma"/>
            <family val="2"/>
          </rPr>
          <t xml:space="preserve">
En el primer cuatrimestre reportaron avance de la actividad la cual se ajustó programación en la sesión 4 CIGyD.</t>
        </r>
      </text>
    </comment>
    <comment ref="L43" authorId="0" shapeId="0" xr:uid="{B1516A25-1263-4838-B009-294E68155CD5}">
      <text>
        <r>
          <rPr>
            <b/>
            <sz val="9"/>
            <color indexed="81"/>
            <rFont val="Tahoma"/>
            <family val="2"/>
          </rPr>
          <t>OAP:</t>
        </r>
        <r>
          <rPr>
            <sz val="9"/>
            <color indexed="81"/>
            <rFont val="Tahoma"/>
            <family val="2"/>
          </rPr>
          <t xml:space="preserve">
En el primer cuatrimestre reportaron avance parcial 80%</t>
        </r>
      </text>
    </comment>
    <comment ref="L49" authorId="0" shapeId="0" xr:uid="{8A8A233E-61F1-43CE-B585-8D6FCD30023A}">
      <text>
        <r>
          <rPr>
            <b/>
            <sz val="9"/>
            <color indexed="81"/>
            <rFont val="Tahoma"/>
            <family val="2"/>
          </rPr>
          <t>OAP:</t>
        </r>
        <r>
          <rPr>
            <sz val="9"/>
            <color indexed="81"/>
            <rFont val="Tahoma"/>
            <family val="2"/>
          </rPr>
          <t xml:space="preserve">
En el primer cuatrimestre reportaron avance parcial 50%</t>
        </r>
      </text>
    </comment>
    <comment ref="L51" authorId="0" shapeId="0" xr:uid="{8CC81CAC-CA5D-42D9-95B3-97F496D15D5B}">
      <text>
        <r>
          <rPr>
            <b/>
            <sz val="9"/>
            <color indexed="81"/>
            <rFont val="Tahoma"/>
            <family val="2"/>
          </rPr>
          <t>OAP:</t>
        </r>
        <r>
          <rPr>
            <sz val="9"/>
            <color indexed="81"/>
            <rFont val="Tahoma"/>
            <family val="2"/>
          </rPr>
          <t xml:space="preserve">
En el primer cuatrimestre reportaron avance parcial 50%</t>
        </r>
      </text>
    </comment>
    <comment ref="P51" authorId="0" shapeId="0" xr:uid="{5CF0AFA4-8317-41F1-88B6-E750BDF89A28}">
      <text>
        <r>
          <rPr>
            <b/>
            <sz val="9"/>
            <color indexed="81"/>
            <rFont val="Tahoma"/>
            <family val="2"/>
          </rPr>
          <t>OAP:</t>
        </r>
        <r>
          <rPr>
            <sz val="9"/>
            <color indexed="81"/>
            <rFont val="Tahoma"/>
            <family val="2"/>
          </rPr>
          <t xml:space="preserve">
En el primer cuatrimestre reportaron avance parcial 50%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OAP</author>
  </authors>
  <commentList>
    <comment ref="L15" authorId="0" shapeId="0" xr:uid="{D094CE7A-6BBE-40D2-8BB6-1F733055B4B5}">
      <text>
        <r>
          <rPr>
            <b/>
            <sz val="9"/>
            <color indexed="81"/>
            <rFont val="Tahoma"/>
            <family val="2"/>
          </rPr>
          <t>OAP:</t>
        </r>
        <r>
          <rPr>
            <sz val="9"/>
            <color indexed="81"/>
            <rFont val="Tahoma"/>
            <family val="2"/>
          </rPr>
          <t xml:space="preserve">
En el primer cuatrimestre reportaron avance parcial 60%.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OAP</author>
  </authors>
  <commentList>
    <comment ref="L11" authorId="0" shapeId="0" xr:uid="{07577774-B249-4153-BCEC-01281F79D96A}">
      <text>
        <r>
          <rPr>
            <b/>
            <sz val="9"/>
            <color indexed="81"/>
            <rFont val="Tahoma"/>
            <family val="2"/>
          </rPr>
          <t>OAP:</t>
        </r>
        <r>
          <rPr>
            <sz val="9"/>
            <color indexed="81"/>
            <rFont val="Tahoma"/>
            <family val="2"/>
          </rPr>
          <t xml:space="preserve">
En el primer cuatrimestre se reportó avance parcial de 18%</t>
        </r>
      </text>
    </comment>
    <comment ref="L29" authorId="0" shapeId="0" xr:uid="{E02A353D-8B01-40A5-A638-E997EC4D84DE}">
      <text>
        <r>
          <rPr>
            <b/>
            <sz val="9"/>
            <color indexed="81"/>
            <rFont val="Tahoma"/>
            <family val="2"/>
          </rPr>
          <t>OAP:</t>
        </r>
        <r>
          <rPr>
            <sz val="9"/>
            <color indexed="81"/>
            <rFont val="Tahoma"/>
            <family val="2"/>
          </rPr>
          <t xml:space="preserve">
En el primer cuatrimestre se reportó avance del  30% de la actividad la cual se ajustó programación en la sesión 4 CIGyD.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OAP</author>
  </authors>
  <commentList>
    <comment ref="J13" authorId="0" shapeId="0" xr:uid="{108CEC50-9318-4503-BBA3-7FACEF70EF16}">
      <text>
        <r>
          <rPr>
            <b/>
            <sz val="9"/>
            <color indexed="81"/>
            <rFont val="Tahoma"/>
            <family val="2"/>
          </rPr>
          <t>OAP:</t>
        </r>
        <r>
          <rPr>
            <sz val="9"/>
            <color indexed="81"/>
            <rFont val="Tahoma"/>
            <family val="2"/>
          </rPr>
          <t xml:space="preserve">
En el primer cuatrimestre reportaron avance del 30 % e la actividad la cual se ajustó programación en la sesión 4 CIGyD.</t>
        </r>
      </text>
    </comment>
    <comment ref="E26" authorId="0" shapeId="0" xr:uid="{DF3896A0-182D-44A3-BAC3-89672CA73B43}">
      <text>
        <r>
          <rPr>
            <b/>
            <sz val="9"/>
            <color indexed="81"/>
            <rFont val="Tahoma"/>
            <family val="2"/>
          </rPr>
          <t>OAP:</t>
        </r>
        <r>
          <rPr>
            <sz val="9"/>
            <color indexed="81"/>
            <rFont val="Tahoma"/>
            <family val="2"/>
          </rPr>
          <t xml:space="preserve">
Actividad traslada de la OAP a Jurídica en la sesión 4 CIGyD.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OAP</author>
  </authors>
  <commentList>
    <comment ref="K9" authorId="0" shapeId="0" xr:uid="{B33F0FC7-DD0C-4F39-A10F-413F029823E5}">
      <text>
        <r>
          <rPr>
            <b/>
            <sz val="9"/>
            <color indexed="81"/>
            <rFont val="Tahoma"/>
            <family val="2"/>
          </rPr>
          <t>OAP:</t>
        </r>
        <r>
          <rPr>
            <sz val="9"/>
            <color indexed="81"/>
            <rFont val="Tahoma"/>
            <family val="2"/>
          </rPr>
          <t xml:space="preserve">
Se reportó en el primer cuatrimestre solo un avance del 80%</t>
        </r>
      </text>
    </comment>
    <comment ref="L19" authorId="0" shapeId="0" xr:uid="{A6A16700-9551-48DB-9CD9-74DDF7B39E46}">
      <text>
        <r>
          <rPr>
            <b/>
            <sz val="9"/>
            <color indexed="81"/>
            <rFont val="Tahoma"/>
            <family val="2"/>
          </rPr>
          <t>OAP:</t>
        </r>
        <r>
          <rPr>
            <sz val="9"/>
            <color indexed="81"/>
            <rFont val="Tahoma"/>
            <family val="2"/>
          </rPr>
          <t xml:space="preserve">
OAP:
En el primer cuatrimestre reportaron avance parcial 50%.</t>
        </r>
      </text>
    </comment>
    <comment ref="L21" authorId="0" shapeId="0" xr:uid="{CE76361B-56D8-41F3-B5C8-8D0523306BEA}">
      <text>
        <r>
          <rPr>
            <b/>
            <sz val="9"/>
            <color indexed="81"/>
            <rFont val="Tahoma"/>
            <family val="2"/>
          </rPr>
          <t>OAP:</t>
        </r>
        <r>
          <rPr>
            <sz val="9"/>
            <color indexed="81"/>
            <rFont val="Tahoma"/>
            <family val="2"/>
          </rPr>
          <t xml:space="preserve">
En el primer cuatrimestre reportaron avance parcial del 50%</t>
        </r>
      </text>
    </comment>
    <comment ref="L39" authorId="0" shapeId="0" xr:uid="{0879A729-E12D-408A-A17E-6AB7C4831893}">
      <text>
        <r>
          <rPr>
            <b/>
            <sz val="9"/>
            <color indexed="81"/>
            <rFont val="Tahoma"/>
            <family val="2"/>
          </rPr>
          <t>OAP:</t>
        </r>
        <r>
          <rPr>
            <sz val="9"/>
            <color indexed="81"/>
            <rFont val="Tahoma"/>
            <family val="2"/>
          </rPr>
          <t xml:space="preserve">
En el primer cuatrimestre reportaron avance parcial del 50%</t>
        </r>
      </text>
    </comment>
    <comment ref="K49" authorId="0" shapeId="0" xr:uid="{610E1AE7-0901-4453-8C30-D7F561933479}">
      <text>
        <r>
          <rPr>
            <b/>
            <sz val="9"/>
            <color indexed="81"/>
            <rFont val="Tahoma"/>
            <family val="2"/>
          </rPr>
          <t>OAP:</t>
        </r>
        <r>
          <rPr>
            <sz val="9"/>
            <color indexed="81"/>
            <rFont val="Tahoma"/>
            <family val="2"/>
          </rPr>
          <t xml:space="preserve">
En el primer cuatrimestre reportaron avance parcial del 20%</t>
        </r>
      </text>
    </comment>
    <comment ref="L51" authorId="0" shapeId="0" xr:uid="{654F781A-488A-431D-833B-DD4FFA9A1135}">
      <text>
        <r>
          <rPr>
            <b/>
            <sz val="9"/>
            <color indexed="81"/>
            <rFont val="Tahoma"/>
            <family val="2"/>
          </rPr>
          <t>OAP:</t>
        </r>
        <r>
          <rPr>
            <sz val="9"/>
            <color indexed="81"/>
            <rFont val="Tahoma"/>
            <family val="2"/>
          </rPr>
          <t xml:space="preserve">
En el primer cuatrimestre reportaron avance parcial del 20%</t>
        </r>
      </text>
    </comment>
  </commentList>
</comments>
</file>

<file path=xl/sharedStrings.xml><?xml version="1.0" encoding="utf-8"?>
<sst xmlns="http://schemas.openxmlformats.org/spreadsheetml/2006/main" count="1714" uniqueCount="681">
  <si>
    <r>
      <rPr>
        <b/>
        <sz val="24"/>
        <color theme="8" tint="-0.499984740745262"/>
        <rFont val="Verdana"/>
        <family val="2"/>
      </rPr>
      <t>Plan de Acción Institucional 2023</t>
    </r>
    <r>
      <rPr>
        <b/>
        <sz val="18"/>
        <color theme="8" tint="-0.499984740745262"/>
        <rFont val="Verdana"/>
        <family val="2"/>
      </rPr>
      <t xml:space="preserve">
</t>
    </r>
    <r>
      <rPr>
        <sz val="18"/>
        <color theme="8" tint="-0.499984740745262"/>
        <rFont val="Verdana"/>
        <family val="2"/>
      </rPr>
      <t>Formato de Seguimiento Cuatrimestral
(II Cuatrimestre)</t>
    </r>
  </si>
  <si>
    <t>PLAN DE ACCIÓN V3</t>
  </si>
  <si>
    <t>Seguimiento Cuantitativo de la Programación</t>
  </si>
  <si>
    <t xml:space="preserve">Ejecución </t>
  </si>
  <si>
    <t>Seguimiento Cualitativo</t>
  </si>
  <si>
    <t>Resultado/ Avance</t>
  </si>
  <si>
    <t>Dificultades</t>
  </si>
  <si>
    <t>Soportes</t>
  </si>
  <si>
    <t>Observaciones OAP</t>
  </si>
  <si>
    <t>Responsable</t>
  </si>
  <si>
    <t>Plan Institucional relacionado
(Decreto 612 de 2018)</t>
  </si>
  <si>
    <t>Política MIPG</t>
  </si>
  <si>
    <t>Meta</t>
  </si>
  <si>
    <t>Actividades</t>
  </si>
  <si>
    <t>Ponderación Actividades</t>
  </si>
  <si>
    <t>Entregable
(Medible y verificable)</t>
  </si>
  <si>
    <t>P/E</t>
  </si>
  <si>
    <t>Cuatrimestre I - % de Avance</t>
  </si>
  <si>
    <t>Cuatrimestre II - % de Avance</t>
  </si>
  <si>
    <t>Cuatrimestre III - % de Avance</t>
  </si>
  <si>
    <t>Total Programado</t>
  </si>
  <si>
    <t>Ejecución acumulada del periodo</t>
  </si>
  <si>
    <t>Ejecución acumulada de la anualidad</t>
  </si>
  <si>
    <t>Ejecutado V/S Programado</t>
  </si>
  <si>
    <t>Descripción concreta de los resultados obtenidos por la actividad. Cuando se trate de avances parciales estimar el % pendiente para cumplir lo programado, incluyendo en la redacción fecha de cumplimiento.</t>
  </si>
  <si>
    <t>Descripción de las situaciones o motivos que  originaron incumplimiento  o cumplimiento parcial.</t>
  </si>
  <si>
    <t>Evidencias que soportan el cumplimiento, de conformidad con el entregable definido para la actividad.</t>
  </si>
  <si>
    <t>Relación de aspectos relevantes identificados por el asesor de la Oficina.</t>
  </si>
  <si>
    <t>Secretaría General - Coordinador Grupo Financiero</t>
  </si>
  <si>
    <t>Ninguno</t>
  </si>
  <si>
    <t xml:space="preserve">2. Gestión presupuestal y eficiencia del gasto público </t>
  </si>
  <si>
    <t xml:space="preserve">Fortalecimiento de  los mecanismos para hacer seguimiento a la ejecución presupuestal de la Entidad. </t>
  </si>
  <si>
    <t xml:space="preserve">1.  Consolidar y generar el reporte de ejecución presupuestal  de la Entidad. </t>
  </si>
  <si>
    <t>Ley  1712 de 2014 art.9 , numeral b "b) Su presupuesto general, ejecución presupuestal histórica anual y planes de gasto público para cada año fiscal, de conformidad con el artículo 74 de la Ley 1474 de 2011"</t>
  </si>
  <si>
    <t>Informe de seguimiento  trimestral a la Ejecución Presupuestal  de la Entidad.</t>
  </si>
  <si>
    <t>P</t>
  </si>
  <si>
    <t>Durante la vigencia 2023 se generaron y publicaron los reportes de ejecución presupuestal de enero a agosto los cuales se encuentran publicados en la página web de la Entidad en la sección de transparencia de acuerdo con la normatividad vigente.</t>
  </si>
  <si>
    <t>N/A</t>
  </si>
  <si>
    <t>E</t>
  </si>
  <si>
    <t>2. Elaborar  informe de seguimiento a la ejecución presupuestal,  generando las respectivas  alertas de control  correspondientes a la vigencia actual y el rezagado presupuestal.</t>
  </si>
  <si>
    <t>Se elaboró y presentó a la Secretaria General el Informe de seguimiento a la ejecución  presupuestal corte 31 de agosto de 2023.</t>
  </si>
  <si>
    <r>
      <rPr>
        <b/>
        <sz val="24"/>
        <color rgb="FF000000"/>
        <rFont val="Bookman Old Style"/>
        <family val="1"/>
      </rPr>
      <t>Plan de Acción Institucional 2023</t>
    </r>
    <r>
      <rPr>
        <b/>
        <sz val="18"/>
        <color rgb="FF000000"/>
        <rFont val="Bookman Old Style"/>
        <family val="1"/>
      </rPr>
      <t xml:space="preserve">
</t>
    </r>
    <r>
      <rPr>
        <sz val="18"/>
        <color rgb="FF000000"/>
        <rFont val="Bookman Old Style"/>
        <family val="1"/>
      </rPr>
      <t>Formato de Seguimiento Cuatrimestral</t>
    </r>
  </si>
  <si>
    <t>Secretaría General - Coordinador Grupo de Control Disciplinario</t>
  </si>
  <si>
    <t xml:space="preserve">5. Integridad </t>
  </si>
  <si>
    <t>Fortalecimiento de la prevención disciplinaria en  la Entidad</t>
  </si>
  <si>
    <t xml:space="preserve">1. Socializar y publicar veinte (20) tips disciplinarios en el periodo de febrero a noviembre del año 2023.   </t>
  </si>
  <si>
    <t>Ley 1952 de 2019
Ley 2094 de 2021                                                           
Manual Operativo MIPG  V4- 2021</t>
  </si>
  <si>
    <t>1. Piezas publicitarias difundidas (20)
2. Soportes de la socialización con las dependencias.</t>
  </si>
  <si>
    <t xml:space="preserve">Durante el periodo se  elaboraron y socializaron 8  tips disciplinarios, para un total acumulado en el año de 14 piezas,  las cuales se han remitido  quincenalmente por parte de  comunicaciones a todos los funcionarios de la Entidad. </t>
  </si>
  <si>
    <t>2. Realizar seis (6) jornadas de sensibilización sobre prevención disciplinaria a través de diferentes medios de difusión</t>
  </si>
  <si>
    <t>Grabaciones y listados de asistencia, cartilla, presentación y formulario de Google Forms de las jornadas de prevención disciplinaria realizadas.</t>
  </si>
  <si>
    <t xml:space="preserve">Durante el periodo se realizó capacitación a los  Secretarios de Despacho sobre el proceso disciplinario, a través de la remisión de una cartilla informativa y de un formulario de Google forms que consolida la evaluación  de los participantes.  </t>
  </si>
  <si>
    <t>3. Socializar dos (2) asuntos disciplinarios de interés para los servidores de la Entidad en la vigencia 2023, en los meses de mayo y noviembre.</t>
  </si>
  <si>
    <t xml:space="preserve">Documentos sobre los asuntos disciplinarios  socializados. </t>
  </si>
  <si>
    <t>En el mes de mayo elaboró y socializó la cartilla de derecho de petición, la cual fue remitida a  los funcionarios de la Entidad, por correo electrónico.
Además, se realizó sesión presencial de socialización con los funcionarios del Grupo de Talento Humano.</t>
  </si>
  <si>
    <t>Secretaría General - Coordinador Grupo de Contratación</t>
  </si>
  <si>
    <t>Plan Anual de Adquisiciones</t>
  </si>
  <si>
    <t xml:space="preserve">3. Compras y Contratación Pública </t>
  </si>
  <si>
    <t>Fortalecimiento de la eficiencia del proceso de adquisición de bienes y servicios durante la vigencia.</t>
  </si>
  <si>
    <t>1.Ejecutar las actividades del Plan anual de Adquisiciones en lo pertinente a la implementación del Sistema Penal Oral Acusatorio – SPOA  relacionado con la Fase II.</t>
  </si>
  <si>
    <t xml:space="preserve"> Decreto 1082 de  2015 Artículo 2.2.1.1.1.4.1
Guía para elaborar el
Plan Anual de Adquisiciones - Colombia Compra Eficiente </t>
  </si>
  <si>
    <t xml:space="preserve">Informe de Ejecución del Plan anual de Adquisiciones en lo pertinente a la implementación del Sistema Penal Oral Acusatorio – SPOA  relacionado con la Fase II. </t>
  </si>
  <si>
    <t xml:space="preserve">Con un avance del 66% de la actividad,  se cuenta con el Informe de Ejecución del Plan anual de Adquisiciones en lo pertinente a la implementación del SPOA Fase II, corte agosto 2023,  que gestiona el Grupo de Contratos. </t>
  </si>
  <si>
    <t>Fortalecimiento de la supervisión de contratos y estabilización del proceso de liquidación  de contratos en la Entidad.</t>
  </si>
  <si>
    <t xml:space="preserve">1. Elaborar informe de seguimiento a la liquidación de procesos contractuales.  </t>
  </si>
  <si>
    <t>Ley 80 de 1993,  Decreto 019 de 2012.
Guía para la liquidación de
los Procesos de Contratación</t>
  </si>
  <si>
    <t>Informe de liquidación de procesos contractuales. (2)</t>
  </si>
  <si>
    <t xml:space="preserve">Como avance de la actividad en un 50% se cuenta con Informe de liquidación de procesos contractuales. </t>
  </si>
  <si>
    <t>Mejoramiento de la gestión institucional mediante la implementación del  Modelo Integrado de Planeación y Gestión.</t>
  </si>
  <si>
    <t>1. Ejecutar plan de trabajo de las políticas Modelo Integrado de Planeación y Gestión-  MIPG.</t>
  </si>
  <si>
    <t>Ley 1474/2011
Decreto 612/2018
Resolución 00028 de 2021</t>
  </si>
  <si>
    <t>Informe de seguimiento de las políticas Modelo Integrado de Planeación y Gestión-  MIPG. (1)</t>
  </si>
  <si>
    <t xml:space="preserve">N/A
</t>
  </si>
  <si>
    <r>
      <rPr>
        <b/>
        <sz val="24"/>
        <color rgb="FF1F4E78"/>
        <rFont val="Verdana"/>
        <family val="2"/>
      </rPr>
      <t xml:space="preserve">Plan de Acción Institucional 2023
</t>
    </r>
    <r>
      <rPr>
        <sz val="18"/>
        <color rgb="FF1F4E78"/>
        <rFont val="Verdana"/>
        <family val="2"/>
      </rPr>
      <t>Formato de Seguimiento Cuatrimestral
(II Cuatrimestre)</t>
    </r>
  </si>
  <si>
    <t>Secretaría General - Coordinador Grupo de Talento Humano</t>
  </si>
  <si>
    <t>Fortalecimiento de la Cultura Organización en la prevención de situaciones que puedan dar lugar a conflictos entre los intereses personales  y los intereses de la Entidad.</t>
  </si>
  <si>
    <t>1.  Socializar la Guía para manejo de conflictos de interés.</t>
  </si>
  <si>
    <t>Decreto 612 de 2018</t>
  </si>
  <si>
    <t xml:space="preserve">Registro de  verificación de la socialización de la Guía. </t>
  </si>
  <si>
    <t>En la jornadas de inducción y reinducción realizadas en junio y julio se socializó la Guía  para el manejo de conflictos de interés.</t>
  </si>
  <si>
    <t xml:space="preserve">2,  Implementar la Guía para manejo de conflictos de interés </t>
  </si>
  <si>
    <t>Formato de declaración de conflicto de interés diligenciado.</t>
  </si>
  <si>
    <t xml:space="preserve">3. Realizar actividades de sensibilización y apropiación del Código de Ética e Integridad. </t>
  </si>
  <si>
    <t>Planillas de actividades realizadas / Talleres / Correos informativos.</t>
  </si>
  <si>
    <t>Se realizó la sensibilización  y apropiación del Código de Ética e Integridad, a través de las dos jornadas con la participación del equipo de gestores postulados a nivel nacional, y el desarrollo de las actividades "Yo nunca" y "El dado"</t>
  </si>
  <si>
    <t>Plan Estratégico de Talento Humano 2022-2024</t>
  </si>
  <si>
    <t>4. Talento humano</t>
  </si>
  <si>
    <t>Fortalecimiento del Talento Humano  de la JPMP. </t>
  </si>
  <si>
    <t>1. Revisar y actualizar Plan Estratégico del Talento Humano en lo respectivo de la vigencia 2023.</t>
  </si>
  <si>
    <t>Plan Estratégico del Talento Humano  para la vigencia 2023 aprobado.</t>
  </si>
  <si>
    <t>Durante la sesión No. 6 del Comité Institucional de gestión y Desempeño se presentó y aprobó el Plan Estratégico del Talento Humano  para la vigencia 2023 - 2026 aprobado.</t>
  </si>
  <si>
    <t>3. Hacer el seguimiento y evaluación de las actividades del  Plan Estratégico del Talento Humano para la vigencia 2023.</t>
  </si>
  <si>
    <t>Informe de Evaluación Plan Estratégico del Talento Humano para la vigencia 2023. (1)</t>
  </si>
  <si>
    <t xml:space="preserve"> Implementación del sistema de evaluación de desempeño. </t>
  </si>
  <si>
    <t>1. Crear sistema de evaluación de desempeño para funcionarios judiciales de acuerdo con lineamientos de la Ley 1765 del 2015.</t>
  </si>
  <si>
    <t>Resolución de adopción del sistema de evaluación de desempeño para Oficiales y Suboficiales del Ejército.</t>
  </si>
  <si>
    <t>2. Socializar sistema de evaluación</t>
  </si>
  <si>
    <t>Planillas de socializar e interiorización del sistema de evaluación.</t>
  </si>
  <si>
    <t>3. Implementar sistema de evaluación de desempeño con seguimiento semestral.</t>
  </si>
  <si>
    <t>Evaluaciones de desempeño realizadas.</t>
  </si>
  <si>
    <t>4. Elaborar informe de resultados de la evaluación del desempeño</t>
  </si>
  <si>
    <t>Informe de resultados de la evaluación del desempeño.</t>
  </si>
  <si>
    <t>No se presenta avance debido a que no se ha implementado el sistema de evaluación de desempeño. Las actividades previas fueron reprogramas y al parecer esta se perdió de vista.</t>
  </si>
  <si>
    <t>Teniendo en cuenta que las actividades previas a este entregable fueron reprogramadas, es necesario que se haga con esta de igual forma.</t>
  </si>
  <si>
    <t xml:space="preserve"> Implementación del sistema de evaluación de los acuerdos de gestión.</t>
  </si>
  <si>
    <t>1.Diseñar los instrumentos para la suscripción de acuerdos de Gestión para Gerentes Públicos.</t>
  </si>
  <si>
    <t>Instrumento diseñado y aprobado.</t>
  </si>
  <si>
    <t>Se elaboraron los proyectos de resolución que adoptan los sistemas de evaluación acorde a los mecanismos existentes en la Entidad actualmente y se encentran en revisión de la alta Dirección.</t>
  </si>
  <si>
    <t>Aunque la actividad está programada para cumplimiento en el tercer cuatrimestre durante el seguimiento del primer cuatrimestre se reportó un avance del 30% el cual se mantiene en la validación en el actual seguimiento.</t>
  </si>
  <si>
    <t>2. Suscribir acuerdos de Gestión para Gerentes Públicos.</t>
  </si>
  <si>
    <t xml:space="preserve"> Evaluación de acuerdos de Gestión para Gerentes Públicos.</t>
  </si>
  <si>
    <t>Plan Anual de Vacantes y Previsión de Recursos Humanos</t>
  </si>
  <si>
    <t>Publicación actualizada de las vacantes de la Entidad en cumplimiento de los requisitos legales y del Decreto 314 de 2021 de planta de personal.</t>
  </si>
  <si>
    <t>1. Actualizar y aprobar Plan Anual de Vacantes y Previsión de Recursos Humanos para la vigencia 2023.</t>
  </si>
  <si>
    <t>Plan Anual de Vacantes y Previsión de Recursos Humanos para la vigencia 2023 aprobado (1)
Manual de funciones actualizado y aprobado.</t>
  </si>
  <si>
    <t>El Plan Anual de Vacantes y Previsión de Recursos Humanos se aprobó en la sesión 3 del Comité Institucional de Gestión y Desempeño. Actualmente y se encuentra en revisión de la alta Dirección la actualización del Manual de funciones de la Entidad</t>
  </si>
  <si>
    <r>
      <rPr>
        <sz val="10"/>
        <color rgb="FF000000"/>
        <rFont val="Verdana"/>
        <family val="2"/>
      </rPr>
      <t xml:space="preserve">Para su consulta se encuentra publicado en la página Web de la Entidad en el enlace :  </t>
    </r>
    <r>
      <rPr>
        <u/>
        <sz val="10"/>
        <color rgb="FF0563C1"/>
        <rFont val="Verdana"/>
        <family val="2"/>
      </rPr>
      <t>https://www.justiciamilitar.gov.co/plan-anual-de-vacantes-y-prevision-de-recursos-humanos</t>
    </r>
  </si>
  <si>
    <t>Aunque la actividad está programada para cumplimiento en el tercer cuatrimestre durante el seguimiento del primer cuatrimestre se reportó un avance del 66% el cual se mantiene en la validación en el actual seguimiento.</t>
  </si>
  <si>
    <t>2. Evaluar el Plan Anual de Vacantes y Previsión de Recursos Humanos vigencia 2023.</t>
  </si>
  <si>
    <t xml:space="preserve"> Plan Anual de Vacantes y Previsión de Recursos Humanos vigencia 2023.</t>
  </si>
  <si>
    <t>Plan de Trabajo anual Seguridad y Salud en el Trabajo</t>
  </si>
  <si>
    <t>Reducción del ausentismo por causa de accidentes de trabajo y enfermedades laborales, mediante el fortalecimiento de hábitos seguros y saludables en los Servidores de la Entidad.</t>
  </si>
  <si>
    <t>1. Realizar autoevaluación de Seguridad y Salud en el trabajo 2023.</t>
  </si>
  <si>
    <t>Autodiagnóstico ARL anual (1)</t>
  </si>
  <si>
    <t>2. Formular y aprobar el Plan de Trabajo Anual de Seguridad y Salud en el Trabajo para la vigencia 2023.</t>
  </si>
  <si>
    <t>Plan de Trabajo Anual de Seguridad y Salud en el Trabajo a nivel nacional para la vigencia 2023 aprobado.</t>
  </si>
  <si>
    <t>3. Ejecutar las actividades del Plan de Trabajo Anual de Seguridad y Salud en el Trabajo para los servidores e instalaciones en Bogotá.</t>
  </si>
  <si>
    <t>Informe de Evaluación del Plan de Trabajo Anual de Seguridad y Salud en el Trabajo para la vigencia 2023.</t>
  </si>
  <si>
    <t>Durante el cuatrimestre se adelantaron las actividades incluidas en el Plan de Trabajo Anual de Seguridad y Salud en el Trabajo para la vigencia 2023.</t>
  </si>
  <si>
    <t>4.Evaluar el Plan de Trabajo Anual de Seguridad y Salud en el Trabajo para la vigencia 2023.</t>
  </si>
  <si>
    <t>Plan de Bienestar Social e Incentivos</t>
  </si>
  <si>
    <t>Mejoramiento de la percepción del bienestar de los servidores con relación a los resultados del  2022.</t>
  </si>
  <si>
    <t>1. Actualizar y aprobar Plan de Bienestar Social e Incentivos para la vigencia 2023.</t>
  </si>
  <si>
    <t>Plan de Bienestar Social e Incentivos para la vigencia 2023 aprobado (1)</t>
  </si>
  <si>
    <t>El Plan de Bienestar Social e Incentivos para la vigencia 2023 se aprobó en la sesión 3 del Comité Institucional de Gestión y Desempeño</t>
  </si>
  <si>
    <t>2. Ejecutar las actividades del Plan de Bienestar Social e Incentivos  para la vigencia 2023.</t>
  </si>
  <si>
    <t>Informe de Ejecución del Plan de Bienestar Social e Incentivos vigencia 2023.</t>
  </si>
  <si>
    <t>Durante el cuatrimestre se adelantaron las actividades incluidas en el Plan de Bienestar Social e Incentivos vigencia 2023.</t>
  </si>
  <si>
    <t>3. Hacer seguimiento y evaluación al impacto de la ejecución del plan.</t>
  </si>
  <si>
    <t>Informe de Evaluación del Plan de Bienestar Social e Incentivos vigencia 2023.</t>
  </si>
  <si>
    <t>4. Realizar la Guía de trabajo  en casa</t>
  </si>
  <si>
    <t>Guía de trabajo en casa aprobada y socializada.</t>
  </si>
  <si>
    <t xml:space="preserve">Mejoramiento del clima organizacional </t>
  </si>
  <si>
    <t>1. Adoptar esquema o instrumento para evaluar clima organizacional.</t>
  </si>
  <si>
    <t>Se realizó el diseño y aprobación de la encuesta de clima laboral y acciones de divulgación del ejercicio.</t>
  </si>
  <si>
    <t>2. Aplicar la evaluación de Clima Organización.</t>
  </si>
  <si>
    <t>Consolidado de evaluaciones aplicadas</t>
  </si>
  <si>
    <t>Se realizó la aplicación de la encuesta de clima laboral, actualmente se cuenta con los análisis de las preguntas cerradas. Respecto a las preguntas abiertas se está realizando su análisis y consolidación.</t>
  </si>
  <si>
    <t>3, Realizar análisis e informe de resultados de evaluación de clima organizacional.</t>
  </si>
  <si>
    <t>Informe de resultados de evaluación de clima organizacional.</t>
  </si>
  <si>
    <t>4. Establecer acciones de mejoramiento en el Plan de bienestar social e incentivos vigencia 2024.</t>
  </si>
  <si>
    <t>Plan de mejoramiento elaborado.</t>
  </si>
  <si>
    <t>7. Fortalecimiento organizacional y simplificación de procesos</t>
  </si>
  <si>
    <t>Fortalecimiento de la gestión y  del desempeño de los procesos de la Entidad.</t>
  </si>
  <si>
    <t>1. Elaborar procedimientos de los procesos de Talento Humano.</t>
  </si>
  <si>
    <t xml:space="preserve">Procedimientos aprobados y socializados </t>
  </si>
  <si>
    <t>Se elaboró el procedimiento de nómina, aprobado por la Secretaria General,  y  se socializó con los profesionales encargados de esta función.</t>
  </si>
  <si>
    <t>Resultado /Avance</t>
  </si>
  <si>
    <t>Secretaría General - Coordinador Grupo Administrativo</t>
  </si>
  <si>
    <t>Plan Anticorrupción y Atención al Ciudadano</t>
  </si>
  <si>
    <t xml:space="preserve">8. Servicio al ciudadano </t>
  </si>
  <si>
    <t>Atención oportuna de PQRSD</t>
  </si>
  <si>
    <t>1. Implementar plan de acción del componente de atención al ciudadano del Plan Anticorrupción y Atención al Ciudadano 2023.</t>
  </si>
  <si>
    <t>Ley 1474/2011
Decreto 612/2018
Decreto 103 de 2015</t>
  </si>
  <si>
    <t>Registro de seguimiento de avance 
del Plan Anticorrupción y Atención al Ciudadano 2023 cuatrimestral (3)</t>
  </si>
  <si>
    <t>Con un avance del 66% en la actividad el Grupo Administrativo desarrolló las actividades previstas a corte 31 de agosto del componente de atención al ciudadano del Plan Anticorrupción y Atención al Ciudadano 2023 .</t>
  </si>
  <si>
    <t>2. Realizar seguimiento al avance de la implementación de la política de Participación Ciudadana y Servicio Ciudadano.</t>
  </si>
  <si>
    <t>Autodiagnóstico del 2023</t>
  </si>
  <si>
    <t>3. Ejecutar el Plan de Trabajo de la política de Participación Ciudadana y Servicio Ciudadano.</t>
  </si>
  <si>
    <t>Reporte de avance del  Plan de Trabajo de la política de Participación Ciudadana y Servicio Ciudadano.</t>
  </si>
  <si>
    <t>Plan Institucional de Archivos 2022-2024</t>
  </si>
  <si>
    <t>16. Gestión documental</t>
  </si>
  <si>
    <t>Organización de la información física de la Entidad conforme con los requisitos de la ley 594 de 2000.</t>
  </si>
  <si>
    <t>1. Revisar y actualizar  el Plan Institucional de Archivos en lo respectivo de la vigencia 2023.</t>
  </si>
  <si>
    <t>Ley 1474/2011
Decreto 612/2018</t>
  </si>
  <si>
    <t>Plan Institucional de Archivos  aprobado y socializado (1).</t>
  </si>
  <si>
    <t>Se adelantan actividades del PINAR y su actualización será presentada en el próximo cuatrimestre.</t>
  </si>
  <si>
    <t>Debido a que se presentaron actividades que demandaron mayor atención y priorización no fue posible el avance total de esta actividad.</t>
  </si>
  <si>
    <t>https://www.justiciamilitar.gov.co/sites/default/files/2022-01/PINAR%20UAEJPMP%202022-2024.pdf</t>
  </si>
  <si>
    <t xml:space="preserve">Se recomienda presentar ante el Comité Institucional de Gestión y Desempeño la solicitud de reprogramación de la actividad para ser ejecutada en el último cuatrimestre 
</t>
  </si>
  <si>
    <t>2. Adelantar el trámite de convalidación de la Tablas de Retención Documental-TRD ante el Archivo General de la Nación.</t>
  </si>
  <si>
    <t>Tablas de Retención Documental- TRD de la UAE JPMP.</t>
  </si>
  <si>
    <t>3. Evaluar el Plan Institucional de Archivos en lo respectivo de la vigencia 2023.</t>
  </si>
  <si>
    <t>Informe de evaluación del Plan Institucional de Archivos en lo respectivo de la vigencia 2023.)</t>
  </si>
  <si>
    <t>Plan Estratégico de Mantenimiento e Infraestructura 2022-2024</t>
  </si>
  <si>
    <t>Mejoramiento en el suministro de recursos a los despachos Judiciales</t>
  </si>
  <si>
    <t>1. Implementar el  Plan Estratégico de Mantenimiento e Infraestructura relacionado con la implementación de la fase II del SPOA.</t>
  </si>
  <si>
    <t>Plan de acción Institucional 2022</t>
  </si>
  <si>
    <t xml:space="preserve">Plan Estratégico de Mantenimiento e Infraestructura implementado.  </t>
  </si>
  <si>
    <t>2. Evaluar Plan Estratégico de Mantenimiento e Infraestructura en lo respectivo de la vigencia 2023.</t>
  </si>
  <si>
    <t>Informe de evaluación Plan Estratégico de Mantenimiento e Infraestructura en lo respectivo de la vigencia 2023. (1)</t>
  </si>
  <si>
    <t>3. Establecer el Plan de manejo ambiental de la Entidad.</t>
  </si>
  <si>
    <t>Plan de manejo ambiental aprobado  y socializado.</t>
  </si>
  <si>
    <t xml:space="preserve">Se recomienda presentar ante el Comité Institucional de Gestión y Desempeño la solicitud de reprogramación de la actividad para ser ejecutada en el último cuatrimestre </t>
  </si>
  <si>
    <t>4. Realizar seguimiento y evaluación a la  ejecución del  plan de gestión ambiental</t>
  </si>
  <si>
    <t xml:space="preserve">
Informe de seguimiento y evaluación del Plan  (1)</t>
  </si>
  <si>
    <t>Fortalecer la gestión y mejorar el desempeño de los procesos de la Entidad.</t>
  </si>
  <si>
    <t>5. Elaborar procedimiento Plan Anual de Adquisiciones del proceso de adquisición de bienes y servicios.</t>
  </si>
  <si>
    <t>Procedimiento aprobado y socializado</t>
  </si>
  <si>
    <t>El procedimiento del Plan Anual de Adquisiciones, fue elaborado y aprobado en la herramienta Daruma.</t>
  </si>
  <si>
    <t>Subdirección - Subdirector General</t>
  </si>
  <si>
    <t xml:space="preserve">6. Transparencia, acceso a la información pública y lucha contra la corrupción </t>
  </si>
  <si>
    <t>Mejoramiento de los procesos para la atención al ciudadano, el acceso a la información y la lucha contra la corrupción.</t>
  </si>
  <si>
    <t>1. Participar en la formulación del Plan Anticorrupción y Atención al Ciudadano 2023.</t>
  </si>
  <si>
    <t>Ley 1474/2011
Decreto 612/2018
Dec. 312 de 2021 Art. 12</t>
  </si>
  <si>
    <t>Plan Anticorrupción y de Atención al Ciudadano y Mapa de Riesgos Institucional para la vigencia 2023 aprobados (2.)</t>
  </si>
  <si>
    <t>2. Realizar acompañamiento al monitoreo del Plan Anticorrupción y Atención al Ciudadano 2023.</t>
  </si>
  <si>
    <t>Planillas de asistencia al Monitoreo cuatrimestral del Plan Anticorrupción y de Atención al ciudadano (3).</t>
  </si>
  <si>
    <t>En el primer cuatrimestre la Subdirección General, realizó en coordinación con la Oficina Asesora de Planeación el monitoreo  al Plan Anticorrupción y Atención al Ciudadano</t>
  </si>
  <si>
    <t>Plan de Acción Institucional</t>
  </si>
  <si>
    <t>1.Brindar apoyo para el desarrollo, sostenimiento y mejoramiento continuo del Modelo Integrado de Planeación y Gestión (MIPG).</t>
  </si>
  <si>
    <t>Actas de acompañamiento Semestral (2)</t>
  </si>
  <si>
    <t xml:space="preserve">Plan Estratégico de Mantenimiento e Infraestructura </t>
  </si>
  <si>
    <t>Modernización, sostenibilidad y eficiencia de las salas de audiencias, despachos y archivos judiciales</t>
  </si>
  <si>
    <t xml:space="preserve">1.Realizar las visitas programadas a los despachos judiciales </t>
  </si>
  <si>
    <t>Dec. 312 de 2021 Art. 12</t>
  </si>
  <si>
    <t>Informe de visitas a despachos judiciales.</t>
  </si>
  <si>
    <t>El Subdirector General realizó visita a los  despachos judiciales ubicados en la ciudad de Cali  en el departamento del Valle del Cauca, reunión realizada con  los señores Comandantes del Comando Conjunto del Suroccidente -Ejército Nacional, Armada Nacional y Fuerza Aeroespacial Colombiana.</t>
  </si>
  <si>
    <t>Fortalecimiento de las relaciones Interinstitucionales a través del Ministerio de Defensa Nacional, Comando General de Las Fuerzas Militares, Comando Ejercito, Comando Fuerza Aérea y Comando de Unidad, con el apoyo de Alcaldes y Gobernadores a Nivel Nacional y los señores Oficiales de la Reserva.</t>
  </si>
  <si>
    <t xml:space="preserve">1.Llevar a cabo reuniones y mesas de trabajo con las Fuerzas Militares, Alcaldía y Gobernaciones, para lograr apoyo interinstitucional. </t>
  </si>
  <si>
    <t>Reuniones y mesas de trabajo efectuadas</t>
  </si>
  <si>
    <t xml:space="preserve">2.Realizar seguimiento de las coordinaciones conjuntas e interinstitucionales </t>
  </si>
  <si>
    <t>Informe final de resultados y avances</t>
  </si>
  <si>
    <t xml:space="preserve">Se elaboró y presentó al Director General el informe del seguimiento y apoyo por parte del Ejército de los terrenos cedidos bajo la modalidad de la figura de Contrato de Comodato para la ubicación de los despachos judiciales a nivel nacional. </t>
  </si>
  <si>
    <t>Plan Estratégico Institucional</t>
  </si>
  <si>
    <t xml:space="preserve">15. Gestión del conocimiento y la innovación </t>
  </si>
  <si>
    <t>Fortalecimiento de la imagen de la UAE JPMP a nivel internacional</t>
  </si>
  <si>
    <t>1.Llevar a cabo reuniones con los señores agregados de  Defensa,  Militares, Navales, Aéreos y de Policía, a fin de promocionar en los Países con los cuales tiene asociación estratégica la Jurisdicción Penal Militar y Policial.</t>
  </si>
  <si>
    <t>Reuniones efectuadas</t>
  </si>
  <si>
    <t>Se realizó reunión en el mes de junio de la presente anualidad con el señor Mg. Germán López agregado de Defensa de la embajada de Colombia con el Gobierno de EEUU.</t>
  </si>
  <si>
    <t>2.Realizar reuniones programadas</t>
  </si>
  <si>
    <t>Actas de reuniones</t>
  </si>
  <si>
    <t>Se elaboró Acta de la reunión realizada en el mes de julio.</t>
  </si>
  <si>
    <t>Plan de Institucional de Capacitación</t>
  </si>
  <si>
    <t>Generación de convenios de cooperación internacional para capacitación en  materia de derecho penal,  Derechos Humanos,  DIH y Derecho Operacional.</t>
  </si>
  <si>
    <t xml:space="preserve">1.Gestionar  reuniones trimestrales para desarrollo de convenios de cooperación internacional  entre estados  OTAN,  ONU  para capacitación en  materia de derecho penal,  Derechos Humanos,  DIH y Derecho Operacional.  </t>
  </si>
  <si>
    <t>Reuniones efectuadas, soportes de la gestión realizada.</t>
  </si>
  <si>
    <t xml:space="preserve">Se han realizado comunicaciones(whatsapp), con el Jefe de Control Interno del Ministerio de Defensa Nacional , a fin de programar capacitaciones en Cooperación Internacional  con la  OTAN, para los funcionarios de la JPM. 
Mayor General Sergio Tafur García en su momento designado como Agregado de Defensa ante la OTAN Bélgica con influencia para interactuar con agregados de paises miembros y asociados:  Albania, Alemania, entre otros. </t>
  </si>
  <si>
    <t>Por dificultades en temas estratégicos del Ministerio de Defensa Nacional, no se ha logrado obtener la programación para el enlace con la OTAN, ONU.</t>
  </si>
  <si>
    <t>2.Informes de convenios celebrados</t>
  </si>
  <si>
    <t>Convenios o cartas de intención</t>
  </si>
  <si>
    <t>No se reporta avance de la actividad.</t>
  </si>
  <si>
    <t>No se cuenta con soportes que evidencien el avance  de la actividad.</t>
  </si>
  <si>
    <t>Se recomienda presentar ante el Comité Institucional de Gestión y Desempeño la solicitud de  reprogramación de la actividad al último cuatrimestre (mes de diciembre), dadas las dificultades presentadas durante el periodo para el cumplimiento de la misma.</t>
  </si>
  <si>
    <t>Escuela de la Justicia Penal Militar y Policial - Director de la Escuela de la JPMP</t>
  </si>
  <si>
    <t xml:space="preserve">Plan Institucional de Capacitación </t>
  </si>
  <si>
    <t>Fortalecimiento del talento humano de la JPMP</t>
  </si>
  <si>
    <t>1. Formular y aprobar el Plan Institucional de Capacitación 2023.</t>
  </si>
  <si>
    <t>Dec. 312 de 2021</t>
  </si>
  <si>
    <t>Plan Institucional de Capacitación 2023 aprobado - PIC (1).</t>
  </si>
  <si>
    <t>2. Ejecutar las actividades del Plan Institucional de Capacitación 2023.</t>
  </si>
  <si>
    <t>Listados de asistencia de las capacitaciones realizadas.</t>
  </si>
  <si>
    <t>De acuerdo con el cronograma del Plan Institucional de Capacitación, se han realizado 29 capacitaciones con corte al segundo cuatrimestre, quedando pendiente por  realizar 10 capacitaciones programadas para el último cuatrimestre de la vigencia 2023.</t>
  </si>
  <si>
    <t xml:space="preserve">Se evidencia un cumplimiento acumulado del 78% de la actividad, toda vez que, se ha dado ejecutado  la programación de capacitación de acuerdo con el Plan Institucional de Capacitación de la vigencia. </t>
  </si>
  <si>
    <t>3.  Implementar herramienta E-learning para procesos de capacitación -Aula Virtual.</t>
  </si>
  <si>
    <t>Manual de usuario aprobado y herramienta implementada.</t>
  </si>
  <si>
    <t>Se elaboró e implementó el documento Manual de Aula Virtual, el cual fue socializado en las jornadas de inducción y reinducción a los funcionarios de la JPMP, en los meses de mayo y junio de 2023.</t>
  </si>
  <si>
    <t>El documento se encuentra publicado en la pantalla de inicio al ingresar cada usuario al aula virtual de la JPMP.</t>
  </si>
  <si>
    <t>4. Hacer el seguimiento y evaluación de las actividades del  Plan Institucional de Capacitación 2023.</t>
  </si>
  <si>
    <t>Informe de Evaluación del PIC (1).</t>
  </si>
  <si>
    <t>Fortalecimiento de la Escuela de la JPMP</t>
  </si>
  <si>
    <t>1. Crear la red de formadores de la Escuela de la Justicia Penal Militar y Policial.</t>
  </si>
  <si>
    <t>Plan de Acción Institucional 2022</t>
  </si>
  <si>
    <t>Inventario de red de formadores aprobados.</t>
  </si>
  <si>
    <t>Se conformó la "RED DE FORMADORES ESCUELA DE JUSTICIA PENAL MILITAR Y POLICIAL"  y se elaboró el documento correspondiente  que fue aprobado por el Director de la Escuela de la JPMP.</t>
  </si>
  <si>
    <t>2. Gestionar actividades (1) para aprovechamiento de convenios con entidades educativas</t>
  </si>
  <si>
    <t>Informe de aprovechamiento de convenios con entidades educativas.</t>
  </si>
  <si>
    <t>Fortalecimiento de la implementación de la política de Gestión del Conocimiento y la Innovación.</t>
  </si>
  <si>
    <t>1. Elaborar, aprobar y publicar el programa y Plan de Gestión del Conocimiento y la Innovación.</t>
  </si>
  <si>
    <t>Programa y Plan de Gestión del Conocimiento y la Innovación aprobado y publicado.</t>
  </si>
  <si>
    <t xml:space="preserve">Plan de Gestión del Conocimiento y la Innovación 2023 aprobado  en la sesión 6 del Comité Institucional de Gestión y Desempeño el 29 de agosto de 2023. El documento para consulta de los grupos de interés y de valor se encuentra publicado en la página Web. </t>
  </si>
  <si>
    <t>2. Socializar el programa de gestión del conocimiento y la innovación.</t>
  </si>
  <si>
    <t>Planillas de socialización.</t>
  </si>
  <si>
    <t>El documento fue aprobado y publicado el 29 de agosto de 20023, motivo por el cual su socialización espera ser realizada durante el mes de septiembre del año en curso, cumpliendo con lo programado.</t>
  </si>
  <si>
    <t>Se recomienda  a la Escuela JPMP realizar la socialización del documento aprobado a todos los funcionarios de la Entidad para su conocimiento e implementación.</t>
  </si>
  <si>
    <t>3. Ejecutar las actividades del programa y Plan de Gestión del Conocimiento y la Innovación.</t>
  </si>
  <si>
    <t>Soportes documentales e infográficos de ejecución.</t>
  </si>
  <si>
    <t>4. Hacer el seguimiento y evaluación de las actividades del  programa y Plan de Gestión del Conocimiento y la Innovación.</t>
  </si>
  <si>
    <t>Informe de seguimiento y evaluación  del  programa y plan de Gestión del Conocimiento y la Innovación.</t>
  </si>
  <si>
    <t>Fortalecimiento de la implementación de la política de Gestión del Conocimiento y la Innovación</t>
  </si>
  <si>
    <t>1. Realizar identificación de conocimiento explícito y tácito de la Entidad.</t>
  </si>
  <si>
    <t>Dec. 612 de 2018</t>
  </si>
  <si>
    <t>Informe de diagnóstico explícito y tácito de la Entidad.</t>
  </si>
  <si>
    <t>Se cuenta con la consolidación de la información recopilada de las encuestas de conocimiento tácito y explicito, se adelanta la preparación del documento diagnóstico para la presentación al Director General y personal de la Jurisdicción.</t>
  </si>
  <si>
    <t>Se recomienda presentar ante el Comité Institucional de Gestión y Desempeño la solicitud de ajuste del alcance de la actividad junto con el entregable dirigido a entrega del mapa de conocimiento tácito y explícito de la Misionalidad de la UAE JPMP.
Así mismo,  realizar la reprogramación  de la fecha en la que será presentada la información recopilada, junto con su análisis al director y así culminar la actividad de manera efectiva.</t>
  </si>
  <si>
    <t>2. Formular el Mapa de Conocimiento de la Entidad.</t>
  </si>
  <si>
    <t>Mapa de conocimientos de Entidad aprobado.</t>
  </si>
  <si>
    <t>Se diseña instrumento y se aplica encuesta de conocimiento tácito y explícito a los funcionarios de la misionalidad o Jurisdicción. Así mismo, teniendo en cuenta la complejidad de la implementación de los mapas de conocimiento institucional,  se realizará modificación del alcance de la actividad toda vez que está actividad se realizará en dos fases, la primera fase la Misionalidad de la Entidad y para el 2024 el levantamiento de información de la parte Administrativa de la UAE-JPMP.</t>
  </si>
  <si>
    <t>3. Establecer plan de brechas y mejoras, derivado del Mapa de Conocimientos.</t>
  </si>
  <si>
    <t>Plan de mejoras del Mapa de conocimiento.</t>
  </si>
  <si>
    <t>A partir de las encuestas realizadas a la Misionalidad de la Entidad, se elaboraron los diferentes planes de mejora, no obstante los mismos se encuentran pendientes de ser presentados al Director de la Entidad, actividad que tendrá lugar para el tercer cuatrimestre.</t>
  </si>
  <si>
    <t>Una vez recibida la capacitación en Mapas de conocimiento dada por el DAFP, se identifica que la conformación del Mapa de conocimiento de la Entidad se debe realizar en dos fases, teniendo como primera fase la Misionalidad de la Entidad y para el 2024 el levantamiento d información de la parte Administrativa de la UAE-JPMP.</t>
  </si>
  <si>
    <t>4. Crear espacios y mecanismos con periodicidad definida " Comité de ideación e innovación" ( Interdisciplinario).</t>
  </si>
  <si>
    <t>Resolución de creación del comité de Ideación e innovación aprobada.</t>
  </si>
  <si>
    <t>Fortalecimiento de los procesos que lidera la Escuela de la JPMP</t>
  </si>
  <si>
    <t>1. Elaborar procedimiento de Diseño y ejecución del Plan Institucional de Capacitación 2023,</t>
  </si>
  <si>
    <t>Plan de trabajo de la política de Gestión del conocimiento.</t>
  </si>
  <si>
    <t>Procedimiento documentados y aprobados (3).</t>
  </si>
  <si>
    <t>2. Elaborar procedimiento Alianzas Estratégicas y/o relacionamientos de la Escuela.</t>
  </si>
  <si>
    <t>Se elaboró procedimiento Alianzas Estratégicas y/o relacionamientos de la Escuela, el cual esta pendiente de cargue y publicación en DARUMA.</t>
  </si>
  <si>
    <t>3. Elaborar procedimiento de Gestión del conocimiento.</t>
  </si>
  <si>
    <t>Se elaboró Procedimiento para la Gestión del Conocimiento.</t>
  </si>
  <si>
    <t>4. Socializar  procedimientos (3).</t>
  </si>
  <si>
    <t>Como soporte de avance de la actividad se cuenta con las Planillas de socialización a los funcionarios de la Escuela JPMP.</t>
  </si>
  <si>
    <t>Fortalecer la gestión y mejorar el desempeño de los procesos de la Escuela JPMP.</t>
  </si>
  <si>
    <t>1. Armonizar los procedimientos de la Escuela JPMP con los controles y planes de manejo del riesgo.</t>
  </si>
  <si>
    <t>Procedimientos aprobados y socializados.</t>
  </si>
  <si>
    <t xml:space="preserve">Actualmente se cuenta con los procedimientos:  "Diseño y ejecución del Plan Institucional de Capacitación"  y el " Procedimiento para  la Gestión del Conocimiento" aprobados en el DARUMA, los cuales incluyen en su desarrollo controles definidos en el Mapa de Riesgos Institucional para los procesos en los que se desarrollan y los cuales se encuentra publicados en la página web de la Entidad para su consulta.
</t>
  </si>
  <si>
    <t>Se verificaron los procedimientos e incluyen las actividades determinadas en los controles a cargo de la Escuela en el MRI 2023 V3.</t>
  </si>
  <si>
    <t>2. Actualizar el mapa de riesgos del proceso de Gestión de la formación del talento humano.</t>
  </si>
  <si>
    <t>Mapa de Riesgos  de la Escuela de la JPMP actualizado y aprobado.</t>
  </si>
  <si>
    <t>Oficina Asesora Jurídica - Jefe Oficina Asesora Jurídica</t>
  </si>
  <si>
    <t xml:space="preserve">Ninguno
</t>
  </si>
  <si>
    <t>14. Mejora normativa</t>
  </si>
  <si>
    <t>Fortalecimiento de la seguridad jurídica de la Entidad.</t>
  </si>
  <si>
    <t>1. Actualizar y publicar el normograma en la página Web de la Entidad.</t>
  </si>
  <si>
    <t>Manual Operativo MIPG  V4- 2021</t>
  </si>
  <si>
    <t>Normograma de la Entidad actualizado y publicado.</t>
  </si>
  <si>
    <t>Se realizó reunión con el Grupo de Grupo de Talento Humano el 3 de agosto de 2023, con el propósito de revisar y actualizar la normatividad relacionada con Seguridad y Salud en el Trabajo, en consonancia con la reunión se definió un plan de trabajo de la matriz legal de SSGT con el fin de incluir en el normograma de la Entidad el cual se publicaría en el mes de diciembre.</t>
  </si>
  <si>
    <t>2. Capacitar a los servidores en actualización normativa.</t>
  </si>
  <si>
    <t>Planillas de capacitación (2)</t>
  </si>
  <si>
    <t xml:space="preserve">Con un avance del 50% en la actividad, durante el segundo cuatrimestre se realizaron las siguientes acciones: 
1.	Participación en la Jornada de reinducción para todos los funcionarios administrativos y judiciales, en las sesiones del 01 de junio de 2023 y 09 de junio de 2023, con la presentación del Módulo 4: Actualización normativa y reformas en la organización del estado y de sus funciones.
2.	Durante el segundo cuatrimestre a través de la Agencia Nacional de Defensa Jurídica del Estado, se capacitaron a los funcionarios de la OAJ sobre actualización normativa de CPACA, así mismo los funcionarios asisten a diferentes capacitaciones en temas Jurídicos.
3.	La OAJ ha emitido durante el primer y segundo cuatrimestre 3 boletines jurídicos, con los cuales se informa a todo el personal de la JPMP, los cambios normativos y las principales noticias en materia judicial de interés de la Entidad. 
</t>
  </si>
  <si>
    <t>Se recomienda presentar ante el Comité Institucional de Gestión y Desempeño la solicitud de modificación de la actividad en cuanto al entregable, debido a que la Oficina Asesora Jurídica, realiza diferentes acciones para en cumplimiento de la actividad en mención ( Correos electrónicos con la socialización del Boletines Jurídicos e información de interés, Certificado de Capacitación funcionarios OAJ, Presentación o soportes de la capacitación realizada).</t>
  </si>
  <si>
    <t>3. Emitir boletines con noticias jurídicas de interés institucional (6).</t>
  </si>
  <si>
    <t>Boletines Jurídicos.</t>
  </si>
  <si>
    <t>Durante el segundo Cuatrimestre emitió y publicó a través del correo electrónico el tercer  boletín Jurídico, el cuarto boletín jurídico está en proceso de elaboración que corresponde al mes de julio y agosto para publicación en el mes septiembre.</t>
  </si>
  <si>
    <t>Se recomienda presentar ante el Comité Institucional de Gestión y Desempeño la solicitud de modificación de la programación de publicación de los boletines, toda vez que, la consolidación de la información para el  emitir el boletín, se realiza de manera bimensual y su publicación en el mes siguiente, lo cual ha impactado el cumplimiento  de la actividad de acuerdo con su programación.</t>
  </si>
  <si>
    <t>Fortalecimiento de la gestión y el desempeño de los procesos Jurídicos de la Entidad.</t>
  </si>
  <si>
    <t>1. Armonizar los procedimientos con los controles y planes de manejo del riesgo del proceso Jurídico.</t>
  </si>
  <si>
    <t>Procedimientos aprobados y socializados</t>
  </si>
  <si>
    <t xml:space="preserve">La OAJ durante el primer cuatrimestre elaboró y publicó en el aplicativo DARUMA  5 procedimientos  los cuales fueron armonizados con los controles del MRI: 
1. Procedimiento para gestión de derechos de petición.
2. Procedimiento para presentación de casos ante el comité de conciliación y defensa Judicial.
3. Procedimiento para respuesta actos administrativos                                                                                                 
4. Procedimiento para revocatoria directa 
5. Procedimiento de Representación Judicial                                                                                                                                                                                                                                               
</t>
  </si>
  <si>
    <t>2. Actualizar el mapa de riesgos del proceso de Gestión  Jurídica</t>
  </si>
  <si>
    <t>Mapa de Riesgos actualizado y aprobado.</t>
  </si>
  <si>
    <t>Durante el segundo cuatrimestre no sé realizó avance en la actividad correspondiente, toda vez que, este ejercicio se realiza a nivel institucional y por ende se solicitará ante el Comité Institucional de Gestión y Desempeño la reprogramación de la fecha cumplimiento dado que durante el tercer cuatrimestre se realizará la actualización del mapa de riesgos institucional.</t>
  </si>
  <si>
    <t xml:space="preserve">Se recomienda presentar ante el Comité Institucional de Gestión y Desempeño la solicitud de modificación de la programación de cumplimiento de la actividad , toda vez que la actualización del Mapa de Riesgos Institucional se realizará de acuerdo con la planeación institucional en los meses de octubre y noviembre. </t>
  </si>
  <si>
    <t>Documentación  y reglar las funciones y alcances del Comité de Cartera.</t>
  </si>
  <si>
    <t>Formular  y adoptar el Reglamento del Comité de Cartera.</t>
  </si>
  <si>
    <t>DEC.445 de 2017</t>
  </si>
  <si>
    <t>Reglamento del Comité de Cartera</t>
  </si>
  <si>
    <t>13.Defensa jurídica</t>
  </si>
  <si>
    <t>Rendición de cuentas sobre la gestión realizada al procedimiento de cobro coactivo.</t>
  </si>
  <si>
    <t>Elaborar informe semestral de la Gestión de Cobro Coactivo.</t>
  </si>
  <si>
    <t>Ley 136 de 1994, numeral 6 del Artículo 91.</t>
  </si>
  <si>
    <t>Informes semestrales de la gestión del cobro coactivo (2).</t>
  </si>
  <si>
    <t>Se elaboró y presentó al Director General de la JPMP el Informe semestral de la gestión de cobro coactivo.</t>
  </si>
  <si>
    <t>Rendición de cuentas sobre la gestión realizada a las tutelas instauradas contra la Entidad a fin de fortalecer y disminuir los tiempos y calidad de respuesta d las mismas.</t>
  </si>
  <si>
    <t>Elaborar informe semestral de la Gestión de Tutelas (2).</t>
  </si>
  <si>
    <t>Constitución Política, Art. 90</t>
  </si>
  <si>
    <t>Informes semestrales de la gestión de tutelas (2).</t>
  </si>
  <si>
    <t xml:space="preserve">Se elaboró y presentó al Director General de la JPMP el Informe semestrales de la Gestión de tutelas. </t>
  </si>
  <si>
    <t>Generación de una herramienta que ayude a prevenir y evidenciar las actuaciones u omisiones que produzcan el daño antijurídico.</t>
  </si>
  <si>
    <t>Elaborar reporte trimestral de procesos activos que gestiona la Oficina Asesora Jurídica  y de aquellos que se encuentran en trámite ante el Comité de Conciliación .</t>
  </si>
  <si>
    <t>Reporte trimestral de procesos  que gestiona la Oficina Asesora Jurídica  y de aquellos que se encuentran en trámite ante el Comité de Conciliación. (4)</t>
  </si>
  <si>
    <t xml:space="preserve">Se elaboró y publicó en la página web de la Entidad los informes correspondientes al Reporte trimestral de procesos que gestiona la Oficina Asesora Jurídica y de aquellos que se encuentran en trámite ante el Comité de Conciliación así :
1. Informe de procesos judiciales primer trimestre de 2023.
2. Informe de procesos judiciales segundo trimestre de 2023.
</t>
  </si>
  <si>
    <t xml:space="preserve">Oficina Asesora
Jurídica - Jefe Oficina
Asesora Jurídica
 </t>
  </si>
  <si>
    <t>8. Servicio al ciudadano</t>
  </si>
  <si>
    <t>Mejoramiento de la Productividad y
percepción de la gestión de la
Justicia Penal Militar y Policial</t>
  </si>
  <si>
    <t>Hacer seguimiento al plan de trabajo en cumplimiento de la directiva de regulación de casos Judiciales en los despachos establecidos por la Dirección General.</t>
  </si>
  <si>
    <t>Plan de Acción
institucional 2022</t>
  </si>
  <si>
    <t>Informe de seguimiento a los despachos Judiciales (3)</t>
  </si>
  <si>
    <t>En cumplimiento a lo señalado en la Directiva no. 001 de 2023, relacionado con el seguimiento a la regularización de cargas de los despachos judiciales de IPM con sede
en Bogotá, se elaboró y presentó al Director General de la JPMP  el 21 de julio de 2023, el segundo Informe de Seguimiento.</t>
  </si>
  <si>
    <t>Oficina de Tecnologías de Información y las Comunicaciones - Jefe OTIC</t>
  </si>
  <si>
    <t>Plan Estratégico de Tecnologías de la Información y Comunicaciones</t>
  </si>
  <si>
    <t xml:space="preserve">11.Gobierno digital </t>
  </si>
  <si>
    <t>Implementación del PETIC de la Entidad vigencia 2023</t>
  </si>
  <si>
    <t>1. Actualizar el PETIC con las actividades que se desarrollarán en la vigencia 2023.</t>
  </si>
  <si>
    <t xml:space="preserve">"Ley 1474/2011
Decreto 612/2018"
</t>
  </si>
  <si>
    <t xml:space="preserve">PETIC actualizado y aprobado al 2023. 
</t>
  </si>
  <si>
    <t>Plan Estratégico de Tecnologías de la Información y Comunicaciones aprobado el 07 de julio de 2023, en la sesión 4 del Comité Institucional de Gestión y Desempeño.</t>
  </si>
  <si>
    <t>2. Ejecutar las actividades del PETIC 2023.</t>
  </si>
  <si>
    <t>Informe de estrategias desarrolladas, actos administrativos de directrices institucionales, informes de instalación de herramientas, etc.</t>
  </si>
  <si>
    <t>Se cuenta con informes parciales de cada contratista que tienen relación a la ejecución de las actividades del PETIC, sin embargo no se cuenta con informe consolidado establecidos en este PAI.</t>
  </si>
  <si>
    <t xml:space="preserve">Actualmente la Oficina de Tecnologías de Información y las Comunicaciones no cuenta con Jefe en propiedad lo cual dificulta el desarrollo de la actividad. </t>
  </si>
  <si>
    <t>Se recomienda presentar ante el Comité Institucional de Gestión y Desempeño la solicitud de reprogramación de la actividad al tercer cuatrimestre dado la situación que presenta actualmente la Oficina.</t>
  </si>
  <si>
    <t>3. Hacer la evaluación de las actividades del PETIC 2023.</t>
  </si>
  <si>
    <t>Informe de evaluación del PETIC.
 (avance a corte 31 diciembre)</t>
  </si>
  <si>
    <t>Implementación de software Sistema Misional de Información segunda Fase SPOA</t>
  </si>
  <si>
    <t>1. Realizar las pruebas respectivas para la implementación del Sistema Misional para la gestión de procesos de la Ley 1407 de 2010 en la segunda fase del SPOA.</t>
  </si>
  <si>
    <t>Decreto 1768 de 2020</t>
  </si>
  <si>
    <t>Sistema Misional para la gestión de procesos de la Ley 1407 de 2010 en la segunda fase del SPOA, implementado.</t>
  </si>
  <si>
    <t>Se realizaron pruebas y parametrización del SIM para la implementación de la segunda Fase del SPOA, actualmente operativo.</t>
  </si>
  <si>
    <t>2. Proveer las herramientas de software necesarias para la migración de  la información al Sistema Misional de Información de los procesos de la Ley 522 de 1999 a nivel nacional.</t>
  </si>
  <si>
    <t>Información de los procesos Ley 522 de 1999  migrado en el Sistema de Información Misional .</t>
  </si>
  <si>
    <t>Se recibió por parte del proveedor el Sistema Misional de Información para alimentar los procesos judiciales de la Ley 522 de 1999 que se encuentran actualmente activos.</t>
  </si>
  <si>
    <t>No se ha definido el ¨plan de migración de los procesos de la ley 522  de 1999, se debe revisar si se modifica el alcance del entregable.</t>
  </si>
  <si>
    <r>
      <rPr>
        <sz val="10"/>
        <color rgb="FF000000"/>
        <rFont val="Verdana"/>
        <family val="2"/>
      </rPr>
      <t>Como soporte de avance de la actividad se cuenta con el  Informe/ acta  de ejecución del proyecto de implementación del SIM.
Los cuales se ubican en el repositorio del drive en el enlace:</t>
    </r>
    <r>
      <rPr>
        <sz val="10"/>
        <color rgb="FFFF0000"/>
        <rFont val="Verdana"/>
        <family val="2"/>
      </rPr>
      <t xml:space="preserve"> </t>
    </r>
    <r>
      <rPr>
        <u/>
        <sz val="10"/>
        <color rgb="FF006699"/>
        <rFont val="Verdana"/>
        <family val="2"/>
      </rPr>
      <t xml:space="preserve">https://juspemil.sharepoint.com/:f:/s/OficinadeTecnologasdeInformacinydelasComunicaciones/EtQuoHh30t1Bj_VJmTb1IZcBy112xhEAGXBJXXJHTUGeNg?e=7U8nk7
</t>
    </r>
  </si>
  <si>
    <t>Se recomienda a la  Oficina de Tecnologías de Información y las Comunicaciones  revisar  si presenta ante el Comité Institucional de Gestión y Desempeño la solicitud de modificación del alcance del entregable que da cumplimiento a la actividad programada para la vigencia.</t>
  </si>
  <si>
    <t>3.  Elaborar y aprobar  el Manual del Usuario del Sistema Misional de Información.</t>
  </si>
  <si>
    <t>Manual del Usuario del Sistema Misional de Información generado y socializado.</t>
  </si>
  <si>
    <t>Se reciben Manuales de Usuario del SIM, se encuentran en revisión y actualización a través de la garantía del contrato No. 044 del 2021.</t>
  </si>
  <si>
    <r>
      <rPr>
        <sz val="10"/>
        <color rgb="FF000000"/>
        <rFont val="Verdana"/>
        <family val="2"/>
      </rPr>
      <t>Como soporte de avance de la actividad se cuenta con el  Informe/ acta  de ejecución del proyecto de implementación del SIM.
Los cuales se ubican en el repositorio del drive en el enlace</t>
    </r>
    <r>
      <rPr>
        <sz val="10"/>
        <color rgb="FFFF0000"/>
        <rFont val="Verdana"/>
        <family val="2"/>
      </rPr>
      <t xml:space="preserve">: </t>
    </r>
    <r>
      <rPr>
        <u/>
        <sz val="10"/>
        <color rgb="FF006699"/>
        <rFont val="Verdana"/>
        <family val="2"/>
      </rPr>
      <t>https://juspemil.sharepoint.com/:f:/s/OficinadeTecnologasdeInformacinydelasComunicaciones/EtQuoHh30t1Bj_VJmTb1IZcBy112xhEAGXBJXXJHTUGeNg?e=HHPHFy</t>
    </r>
  </si>
  <si>
    <t>Se recomienda a la  Oficina de Tecnologías de Información y las Comunicaciones  revisar  si presenta ante el Comité Institucional de Gestión y Desempeño la solicitud de modificación a la programación de la actividad.</t>
  </si>
  <si>
    <t>4.  Elaborar y aprobar  el Manual Técnico del Sistema Misional de Información.</t>
  </si>
  <si>
    <t>Manual Técnico del Sistema Misional de Información generar y socializado.</t>
  </si>
  <si>
    <t>Se reciben Manuales de técnico del SIM, se encuentran en revisión y actualización a través de la garantía del contrato No. 044 del 2021.</t>
  </si>
  <si>
    <t>5. Diseñar, desarrollar e implementar herramientas de software que apoyen la gestión de fiscales y jueces en la toma de decisiones y estructuración de escritos y providencias.</t>
  </si>
  <si>
    <t>Herramientas de software desarrolladas e implementadas.</t>
  </si>
  <si>
    <t xml:space="preserve">Implementación de tableros de control y módulos de gestión de fiscales y jueces.
</t>
  </si>
  <si>
    <t>Es importante fortalecer el uso y la apropiación de los módulos del SIM a través de capacitaciones.</t>
  </si>
  <si>
    <t>Modernización de la plataforma tecnológica de la Entidad</t>
  </si>
  <si>
    <t>1. Implementar la plataforma tecnológica de centros de cómputo, servicios centralizados y nube pública de acuerdo con el Plan Estratégico de Tecnologías de la Información y las Comunicaciones.</t>
  </si>
  <si>
    <t xml:space="preserve">Decreto 767 del 2022
</t>
  </si>
  <si>
    <t>Infraestructura tecnológica actualizada instalada.</t>
  </si>
  <si>
    <r>
      <rPr>
        <sz val="10"/>
        <color rgb="FF000000"/>
        <rFont val="Verdana"/>
        <family val="2"/>
      </rPr>
      <t>Como soporte de avance de la actividad se cuenta con:  1) Informe de entrega de equipos para segunda fase e  2) Informe de crecimiento de la nube para atender la demanda.
Los cuales se ubican en el repositorio del drive en el enlace:</t>
    </r>
    <r>
      <rPr>
        <u/>
        <sz val="10"/>
        <color rgb="FF006699"/>
        <rFont val="Verdana"/>
        <family val="2"/>
      </rPr>
      <t xml:space="preserve"> https://juspemil.sharepoint.com/:f:/s/OficinadeTecnologasdeInformacinydelasComunicaciones/EmMtp6GZhw5JpBS8nh2Mv3UBYnT_8WjCgyVNj5dMZpSZsg?e=YdAxfB</t>
    </r>
  </si>
  <si>
    <t>2. Fortalecer y ampliar la cobertura de las redes LAN  y conectividad de los despachos judiciales.</t>
  </si>
  <si>
    <t>Puntos de cableado LAN instalados.</t>
  </si>
  <si>
    <t>Se adelantó los estudios previos, y se encuentra en proceso de evaluación de propuestas para adjudicación.</t>
  </si>
  <si>
    <r>
      <rPr>
        <sz val="10"/>
        <color rgb="FF000000"/>
        <rFont val="Verdana"/>
        <family val="2"/>
      </rPr>
      <t xml:space="preserve">Como soporte de avance de la actividad se cuenta con (Relacionar documentos asociados a estudios previos).
Los cuales se ubican en el repositorio del drive en el enlace: </t>
    </r>
    <r>
      <rPr>
        <u/>
        <sz val="10"/>
        <color rgb="FF006699"/>
        <rFont val="Verdana"/>
        <family val="2"/>
      </rPr>
      <t>https://juspemil.sharepoint.com/:f:/s/OficinadeTecnologasdeInformacinydelasComunicaciones/EmMtp6GZhw5JpBS8nh2Mv3UBYnT_8WjCgyVNj5dMZpSZsg?e=O5WRsr</t>
    </r>
  </si>
  <si>
    <t>3. Fortalecer y ampliar la infraestructura de red WAN en el Palacio de Justicia y despachos a nivel nacional.</t>
  </si>
  <si>
    <t>Nodos de acceso conectividad WAN instalados.</t>
  </si>
  <si>
    <t>Se realizó la instalación de 2 canales de internet principales en palacio y fortaleza, y la instalación de 52 canales a nivel nacional en los despachos judiciales.</t>
  </si>
  <si>
    <r>
      <rPr>
        <sz val="10"/>
        <color rgb="FF000000"/>
        <rFont val="Verdana"/>
        <family val="2"/>
      </rPr>
      <t xml:space="preserve">
"Como soporte de avance de la actividad se cuenta con el Informe de supervisión instalaciones  de internet.
El cual se ubica en el repositorio del drive en el enlace: </t>
    </r>
    <r>
      <rPr>
        <u/>
        <sz val="10"/>
        <color rgb="FF006699"/>
        <rFont val="Verdana"/>
        <family val="2"/>
      </rPr>
      <t xml:space="preserve">https://juspemil.sharepoint.com/:f:/s/OficinadeTecnologasdeInformacinydelasComunicaciones/Es4-sWTFdSxKihqG2i4QgGIBFJ5gGnfLaAE4p0P9Nl97Gg?e=AmXeeW
</t>
    </r>
  </si>
  <si>
    <t>Plan de Seguridad y Privacidad de la Información</t>
  </si>
  <si>
    <t>Implementación del  Plan de Seguridad y Privacidad de la Información.</t>
  </si>
  <si>
    <t>1. Formular y aprobar el Plan Seguridad y Privacidad de la Información 2023.</t>
  </si>
  <si>
    <t>Plan Seguridad y Privacidad de la Información 2023 aprobado y publicado.</t>
  </si>
  <si>
    <t xml:space="preserve">
Plan Seguridad y Privacidad de la Información 2023 aprobado el 29 de agosto de 2023, en la sesión 6 del Comité Institucional de Gestión y Desempeño y se encuentra publicado en la página web institucional.
</t>
  </si>
  <si>
    <t>2. Ejecutar las actividades del Plan Seguridad y Privacidad de la Información 2023.</t>
  </si>
  <si>
    <t>No se reporta avance toda vez que el plan se aprobó finalizando el mes de agosto 2023.</t>
  </si>
  <si>
    <t>Toda vez que, el Plan se Aprobó en el mes de agosto la programación de las actividades del Plan se realizará en el último trimestre de acuerdo con la programación definida.</t>
  </si>
  <si>
    <t>Se recomienda presentar ante el Comité Institucional de Gestión y Desempeño la solicitud de reprogramación de la actividad al tercer cuatrimestre.</t>
  </si>
  <si>
    <t>3. Hacer seguimiento y evaluación de las actividades del Plan Seguridad y Privacidad de la Información 2023.</t>
  </si>
  <si>
    <t>Informe de evaluación del Plan Seguridad y Privacidad de la Información 2023.</t>
  </si>
  <si>
    <t>Implementación de las políticas de MIPG a cargo de  la OTIC</t>
  </si>
  <si>
    <t>1. Elaborar y aprobar el Plan de Continuidad de Servicios Tecnológicos.</t>
  </si>
  <si>
    <t>Procedimiento de Arquitectura aprobado.</t>
  </si>
  <si>
    <t>No se cuenta con Jefe de esta oficina quien lidera los temas de arquitectura empresarial.</t>
  </si>
  <si>
    <t>Se recomienda presentar ante el Comité Institucional de Gestión y Desempeño la solicitud de programación de este entregable al tercer cuatrimestre y modificar la denominación del mismo por Protocolo "TO BE" de arquitectura empresarial.</t>
  </si>
  <si>
    <t>2. Elaborar y aprobar procedimiento para servicios de mesa de ayuda.</t>
  </si>
  <si>
    <t>Procedimiento para servicios de mesa de ayuda aprobada.</t>
  </si>
  <si>
    <t>Se elaboró y aprobó el procedimiento  de "Servicio de Soporte Tecnológico" en el aplicativo DARUMA desde el 7 de julio de 2023.</t>
  </si>
  <si>
    <t>Como soporte de avance de la actividad se cuenta con: 
https://sgi.justiciamilitar.gov.co/app.php/staff/document/indexAllActive</t>
  </si>
  <si>
    <t>3. Elaborar y aprobar procedimiento para mantenimiento preventivo.</t>
  </si>
  <si>
    <t>Procedimiento para mantenimiento preventivo aprobado.</t>
  </si>
  <si>
    <t>Se elaboró y cargó en Daruma el Procedimiento de "Mantenimiento de la Infraestructura Tecnológica" , el cual está pendiente de revisión y aprobación.</t>
  </si>
  <si>
    <t>Los procedimientos deben ser aprobados por el Jefe de la OTIC, actualmente esta dependencia no tiene jefe a cargo.</t>
  </si>
  <si>
    <t>https://sgi.justiciamilitar.gov.co/app.php/staff/document/indexAllActive</t>
  </si>
  <si>
    <t xml:space="preserve">4. Elaborar y aprobar la Guía de gestión de activos de información. </t>
  </si>
  <si>
    <t xml:space="preserve">Guía de gestión de activos de información aprobada. </t>
  </si>
  <si>
    <t>5. Elaborar y aprobar la Procedimiento de Arquitectura Institucional.</t>
  </si>
  <si>
    <t>Procedimiento de Arquitectura Institucional aprobada.</t>
  </si>
  <si>
    <t>Revisar la pertinencia de este entregable teniendo en cuenta que el marco de arquitectura empresarial está definida por MINTIC y que el ejercicio de la entidad es desarrollar el procedimiento (AS-IS TO-BE)</t>
  </si>
  <si>
    <t>6. Elaborar y aprobar Plan de Recuperación de Desastres</t>
  </si>
  <si>
    <t>Plan de Recuperación de Desastres aprobada.</t>
  </si>
  <si>
    <t xml:space="preserve">No se cuenta con Jefe de esta oficina lo cual dificulta el desarrollo de la actividad. </t>
  </si>
  <si>
    <t>Se recomienda presentar ante el Comité Institucional de Gestión y Desempeño la solicitud de reprogramación de este entregable.</t>
  </si>
  <si>
    <t>Fortalecimiento de la gestión y mejora del desempeño de los procesos de la Entidad.</t>
  </si>
  <si>
    <t>1, Elaborar procedimientos del proceso de Gestión TIC</t>
  </si>
  <si>
    <t>2. Armonizar los procedimientos con los controles y planes de manejo del riesgo del proceso de  Gestión TIC</t>
  </si>
  <si>
    <r>
      <rPr>
        <sz val="10"/>
        <color rgb="FF000000"/>
        <rFont val="Verdana"/>
        <family val="2"/>
      </rPr>
      <t xml:space="preserve">Como soporte de la actividad se cuenta con el listado de asistencia de socialización del Procedimiento 
La cual se ubican en el repositorio del drive en el enlace: </t>
    </r>
    <r>
      <rPr>
        <u/>
        <sz val="10"/>
        <color rgb="FF3E6DC2"/>
        <rFont val="Verdana"/>
        <family val="2"/>
      </rPr>
      <t>https://juspemil.sharepoint.com/:b:/s/OficinadeTecnologasdeInformacinydelasComunicaciones/EZWd-j0jblVFnjLJJvZl15UBA1aLP3XZ2KlMvzlEBRRXCA?e=NhS5cc</t>
    </r>
  </si>
  <si>
    <t>Se recomienda presentar ante el Comité Institucional de Gestión y Desempeño la solicitud del entregable, toda vez que se trata de la armonización de los procedimientos con el mapa de riesgos institucional.</t>
  </si>
  <si>
    <t>Oficina Asesora de Planeación - Jefe Oficina Asesora de Planeación</t>
  </si>
  <si>
    <t>Mejoramiento de la atención al ciudadano, el acceso a la información y la lucha contra la corrupción.</t>
  </si>
  <si>
    <t>1. Formular y aprobar Plan Anticorrupción y de Atención al Ciudadano para la vigencia 2023.</t>
  </si>
  <si>
    <t>Plan Anticorrupción y de Atención al Ciudadano y Mapa de Riesgos Institucional para la vigencia 2023 aprobado (2)</t>
  </si>
  <si>
    <t>El Plan Anticorrupción y de Atención al Ciudadano 2023 y el Mapa de Riesgos Institucional 2023, aprobados el enero 30 de 2023 por el Comité Institucional de Gestión y Desempeño.
Así mismo, en la sesión 4 del Comité Institucional de Gestión y Desempeño realizada el 7 de julio de 2023, se aprobó la  segunda versión del PAAC y del Mapa de Riesgos Institucional. Para su consulta y acceso se encuentra publicado en el portal Web en la sección de Transparencia en el enlace : https://www.justiciamilitar.gov.co/plan-anticorrupcion-y-de-atencion-al-ciudadano</t>
  </si>
  <si>
    <t>2. Ejecutar las actividades del Plan Anticorrupción y de Atención al ciudadano para la vigencia 2023 de competencia de la OAP.</t>
  </si>
  <si>
    <t>Informe de Ejecución cuatrimestral de las actividades a cargo de la OAP del Plan Anticorrupción y de Atención al ciudadano (3)</t>
  </si>
  <si>
    <t>Se realizó el seguimiento a la ejecución mensual de las actividades programadas en el PAAC 2023 y en el Informe de ejecución de las actividades a cargo de la OAP en el que se evidencia el cumplimiento de las mismas según programación del cuatrimestre. Los soportes se encuentran en el repositorio de la OAP.</t>
  </si>
  <si>
    <t>3. Hacer monitoreo cuatrimestral del Plan Anticorrupción y de Atención al ciudadano para la vigencia 2023.</t>
  </si>
  <si>
    <t>Informe de Monitoreo cuatrimestral del Plan Anticorrupción y de Atención al ciudadano (3).</t>
  </si>
  <si>
    <t>Informe de Monitoreo Primer Cuatrimestre Plan Anticorrupción y de Atención al ciudadano, publicado y socializado en la página web institucional.</t>
  </si>
  <si>
    <t>Plan Estratégico Instituciona</t>
  </si>
  <si>
    <t xml:space="preserve">1. Planeación Institucional    </t>
  </si>
  <si>
    <t>Fortalecimiento institucional en el cumplimiento de las metas establecidas a los objetivos de la Entidad</t>
  </si>
  <si>
    <t>1. Evaluar el Plan Estratégico Institucional con corte 2022.</t>
  </si>
  <si>
    <t>Ley 152/1994 Art. 26 y 29
Circular 001/2018 Lineamientos Planeación Estratégica Institucional</t>
  </si>
  <si>
    <t>Informe de Evaluación del Plan Estratégico Institucional publicado</t>
  </si>
  <si>
    <t>Informe de Evaluación del Plan Estratégico Institucional 2022 - 2026, corte dic. 2022, elaborado y publicado en marzo de 2023.</t>
  </si>
  <si>
    <t>2. Participar en la formulación del nuevo Plan Estratégico Sectorial.</t>
  </si>
  <si>
    <t>Plan Estratégico Institucional articulado con el Plan Estratégico Sectorial.</t>
  </si>
  <si>
    <t>3. Realizar análisis de contexto interno y externo.</t>
  </si>
  <si>
    <t>Plan Estratégico Institucional aprobado y publicado (1).</t>
  </si>
  <si>
    <t xml:space="preserve">Como avance de la actividad en un 40% se realizó y cargó en el repositorio de la OAP los siguientes soportes :
1.Plan de trabajo para la actualización.
2.Análisis interno y externo del proyecto que se debe actualizar en las semanas siguientes.
3.Esqueleto de que contendría el PEI actualizado. </t>
  </si>
  <si>
    <t>4. Actualizar el Plan Estratégico Institucional.</t>
  </si>
  <si>
    <t>5. Diseñar e implementar el Tablero de Control  de Indicadores de Gestión en DARUMA.</t>
  </si>
  <si>
    <t>Tablero de Control de indicadores implementado (1).</t>
  </si>
  <si>
    <t>Como avance de la actividad en un 20% se realizó el diseño del tablero de control. El documento soporte se encuentra en el repositorio de la OAP. Actualmente se cuenta con la Batería de Indicadores UAE-JPMP, en el aplicativo Daruma se encuentra cargados los indicadores de proceso, sin embargo a la fecha no hemos podido realizar el modelamiento del tablero en el DARUMA, toda vez que, está pendiente la renovación del contrato con el proveedor.</t>
  </si>
  <si>
    <t>Renovación del contrato con el proveedor para dar continuidad a la modelación del tablero de indicadores.</t>
  </si>
  <si>
    <t>Se recomienda presentar ante el Comité Institucional de Gestión y Desempeño la solicitud de  reprogramación o ajuste de la actividad, toda vez que, ésta presenta incumplimiento debido a que está pendiente la renovación del contrato con el proveedor.</t>
  </si>
  <si>
    <t>18. Seguimiento y evaluación del desempeño institucional</t>
  </si>
  <si>
    <t>6. Formular y aprobar el Plan de Acción Institucional para la vigencia 2023.</t>
  </si>
  <si>
    <t>Plan de Acción Institucional para la vigencia 2023 aprobado y publicado (1).</t>
  </si>
  <si>
    <t>Plan de Acción Institucional 2023 aprobado el enero 30 de 2023. La segunda versión se aprobó el 31 de marzo de 2023 y la tercera versión se aprobó el 
 07 de julio de 2023.</t>
  </si>
  <si>
    <t xml:space="preserve">7. Realizar el seguimiento  a la ejecución del Plan de Acción  Institucional. </t>
  </si>
  <si>
    <t>Informe de Seguimiento  del Plan de Acción realizado (3).</t>
  </si>
  <si>
    <t>Informe de Seguimiento Primer Cuatrimestre del Plan de Acción Institucional, publicado y socializado en la página web institucional.</t>
  </si>
  <si>
    <t xml:space="preserve">8. Realizar la evaluación a la ejecución del Plan de Acción  Institucional. </t>
  </si>
  <si>
    <t>Informe de Evaluación del Plan de Acción realizado (1).</t>
  </si>
  <si>
    <t xml:space="preserve">1. Planeación Institucional   </t>
  </si>
  <si>
    <t>Mejoramiento de la gestión institucional con la implementación del  Modelo Integrado de Planeación y Gestión (MIPG).</t>
  </si>
  <si>
    <t>1. Realizar autodiagnóstico de las políticas de MIPG</t>
  </si>
  <si>
    <t>Informe de autodiagnóstico 2023 (1).</t>
  </si>
  <si>
    <t>Informe de autodiagnóstico 2023 socializado con los jefes y coordinadores de grupo a través de correo electrónico del 25 de abril de 2023. Adicionalmente y para consulta de los grupos de interés y de valor se publicó en el portal Web de la Entidad.</t>
  </si>
  <si>
    <t>2. Actualizar planes de trabajo de implementación del MIPG</t>
  </si>
  <si>
    <t>Planes de implementación MIPG actualizado, aprobado y socializado (17)</t>
  </si>
  <si>
    <t>Con los resultados de los autodiagnósticos realizados durante el primer  trimestre del 2023, se actualizaron los planes de trabajo para la vigencia, se definió formato de seguimiento. Así mismo, se han realizado los reportes trimestrales al Ministerio de Defensa Nacional respecto al avance presentado en el Plan trabajo de Implementación del MIPG para la vigencia 2023. Y por último , se elaboró y  publicó el "Informe  implementación  MIPG 2023 "  con los principales avances alcanzados por la Entidad con corte al 31 de julio de 2023.</t>
  </si>
  <si>
    <t>3.Ejecutar plan de trabajo de las políticas  MIPG.</t>
  </si>
  <si>
    <t>Informe de seguimiento de la implementación del Modelo (1).</t>
  </si>
  <si>
    <t>Durante el mes de agosto se realizaron mesas de trabajo con los lideres de política de gestión y desempeño y se realizó el respectivo seguimiento a las actividades programadas con corte al 31 de julio de 2023.
Actualmente está en proceso de consolidación de los resultados del seguimiento para la elaboración y publicación del respectivo informe de seguimiento.</t>
  </si>
  <si>
    <t>4. Documentar 6 procedimientos asociados a los procesos que lidera la OAP</t>
  </si>
  <si>
    <t>Procedimientos aprobados y socializados (6).</t>
  </si>
  <si>
    <t>Se han elaborado los siguientes procedimientos a cargo de la OAP
Cuatrimestre I 
1.  Procedimiento para el seguimiento y evaluación del rendimiento estadístico de la Jurisdicción Especializada -28/04/2023
2. Procedimiento Mejoramiento Continuo - 28/04/2023
Cuatrimestre II
3. Procedimiento formulación seguimiento y evaluación del plan de acción institucional- 07/06/2023
4. Procedimiento para consultar registros penales y atender peticiones asociadas a estos 16/06/2023
5. Procedimiento de Seguimiento y evaluación de la Gestión Institucional -24/08/2023</t>
  </si>
  <si>
    <t>5. Armonizar  procedimientos con los controles y planes de manejo del riesgo de todos los procesos de la Entidad.</t>
  </si>
  <si>
    <t>Procedimientos armonizados con los controles (10).</t>
  </si>
  <si>
    <t>Actualmente se cuenta con los procedimientos:  1)“Diseño y Ejecución del Plan de Capacitación Institucional”, 2) “Procedimiento para la Presentación de Casos Ante el Comité de Conciliación y Defensa Judicial”, 3) “Ejecución de Gastos”, 4)“Servicio de Soporte Tecnológico”, 5)”Cobro Coactivo”,6)“Liquidación de Contratos”, aprobados en el Sistema DARUMA, los cuales incluyen en su desarrollo controles definidos en el Mapa de Riesgos Institucional para los procesos en los que se desarrollan y los cuales se encuentra publicados en la página web de la Entidad para su consulta.</t>
  </si>
  <si>
    <t>Plan de Gestión Estadística</t>
  </si>
  <si>
    <t>17. Gestión de la información estadística</t>
  </si>
  <si>
    <t>Mejoramiento de la calidad de la información estadística a partir de la implementación de buenas prácticas durante la producción, manipulación y accesibilidad del dato.</t>
  </si>
  <si>
    <t>1. Elaborar y presentar para aprobación el Plan de Gestión Estadística.</t>
  </si>
  <si>
    <t>Decreto 2404/2019
Decreto 1170/2015</t>
  </si>
  <si>
    <t>Plan de Gestión Estadística aprobado y publicado.</t>
  </si>
  <si>
    <t>Plan de Gestión de la Información Estadística 2023 aprobado el 31 de marzo por el Comité Institucional de Gestión y Desempeño. El documento para consulta de los grupos de interés y de valor se encuentra publicado en la página Web.</t>
  </si>
  <si>
    <t>https://www.justiciamilitar.gov.co/plan-de-gestion-de-la-informacion-estadistica</t>
  </si>
  <si>
    <t>2. Realizar socialización del Plan de Gestión Estadística.</t>
  </si>
  <si>
    <t>Planillas de asistencia a socialización (2).</t>
  </si>
  <si>
    <t>Se realizó la segunda jornada de socialización del Plan de Gestión de la Información Estadística 2023 en mayo, como soporte de la actividad se cuenta con la Planilla de asistencia a la jornada.</t>
  </si>
  <si>
    <t xml:space="preserve">3. Realizar encuesta para establecer la demanda de información estadística. </t>
  </si>
  <si>
    <t>Directorio de entidades que demandan información estadística.</t>
  </si>
  <si>
    <t xml:space="preserve">4. Generar el Directorio de entidades, que hacen parte de la oferta y demanda de información estadística de la Gestión Judicial. </t>
  </si>
  <si>
    <t>En cumplimiento de las actividad, la OAP consolidó en el mes de julio el Directorio de entidades que demandan información estadística.</t>
  </si>
  <si>
    <r>
      <rPr>
        <sz val="10"/>
        <color rgb="FF000000"/>
        <rFont val="Verdana"/>
        <family val="2"/>
      </rPr>
      <t xml:space="preserve">Como soporte de cumplimiento de la actividad se cuenta con el Directorio de entidades que demandan información estadística. El cual se encuentra en el repositorio del drive de la OAP en el enlace : </t>
    </r>
    <r>
      <rPr>
        <u/>
        <sz val="10"/>
        <color rgb="FF0563C1"/>
        <rFont val="Verdana"/>
        <family val="2"/>
      </rPr>
      <t>https://juspemil.sharepoint.com/:f:/s/OficinadePlaneacion/EqUdYMxba6pAlbrJO1wms-IBAVwJp2AhYovIk0gHopXU9A?e=hIC2CD</t>
    </r>
  </si>
  <si>
    <t>5. Elaborar análisis de causas efectos.</t>
  </si>
  <si>
    <t>Informe diagnóstico socializado.</t>
  </si>
  <si>
    <t xml:space="preserve">La actividad en mención hace referencia al Análisis de Contexto Externo en relación a oportunidades y amenazas en la innovación tecnológica que afecte a la Entidad. Para esta actividad se adelantaron las siguientes acciones para un avance del 50% , así:
1. Documento en Word que contiene la estructura y de Propuesta Análisis de Contexto Interno y Externo.
2. Documento en Excel que contiene la Matriz Análisis de Contexto Externo.
La OAP durante el último cuatrimestre realizará un mesa de trabajo en la cual se diligenciará la Matriz Análisis de Contexto Externo para identificar a través de grupos focales, los aspectos externos que son importantes y de injerencia para la Entidad, culminado el ejercicio se realizará el respectivo análisis de los resultados de la información consolidado y se complementará el Documento de Análisis de Contexto Interno y Externo, para su socialización y publicación. </t>
  </si>
  <si>
    <t>Se recomienda presentar ante el Comité Institucional de Gestión y Desempeño la solicitud de  reprogramación y ajuste de la descripción de la actividad.</t>
  </si>
  <si>
    <t>6. Realizar análisis de oferta y demanda de la información estadística.</t>
  </si>
  <si>
    <t xml:space="preserve">N/A </t>
  </si>
  <si>
    <t>7. Generar documento diagnóstico</t>
  </si>
  <si>
    <t>8. Seguimiento y Evaluación del Plan de Gestión Estadística</t>
  </si>
  <si>
    <t>Informe de Seguimiento y evaluación del Plan (1).</t>
  </si>
  <si>
    <t xml:space="preserve">Plan Operativo Anual de Inversión </t>
  </si>
  <si>
    <t>“Fortalecimiento de las capacidades administrativas y de gestión y de la infraestructura tecnológica de la Justicia Penal Militar y Policial. Nacional”</t>
  </si>
  <si>
    <t>1. Revisar y actualizar del proyecto de inversión de la JPMP.</t>
  </si>
  <si>
    <t>Plan de Acción institucional 2022
Decreto2844/ 2010</t>
  </si>
  <si>
    <t>Ficha EBI  del proyecto de inversión actualizada.</t>
  </si>
  <si>
    <t>En el marco de la programación presupuestal de la vigencia 2024, la Entidad realizó la actualización del proyecto presentado ante el Comité Funcional. Como soporte se cuenta con la Ficha EBI del proyecto de inversión actualizada y los soportes se encuentran en el repositorio de la OAP.</t>
  </si>
  <si>
    <t>2. Presentar y sustentar el proyecto de inversión vigencia 2024 ante el comité funcional del sector defensa.</t>
  </si>
  <si>
    <t>Memoria y archivo de presentación  de reunión</t>
  </si>
  <si>
    <t>En el marco de la programación presupuestal de la vigencia 2024 se presentó ante el Comité Funcional el proyecto de inversión. En este sentido, esta actividad aunque estaba programada para el segundo cuatrimestre fue adelantada en el primer cuatrimestre. Los soportes se encuentran en el repositorio de la OAP (memorias y archivo de presentación y sustentación del proyecto de inversión vigencia 2024 ante el Comité Funcional del Sector Defensa).</t>
  </si>
  <si>
    <t xml:space="preserve">8. Servicio al ciudadano 
</t>
  </si>
  <si>
    <t>Mejoramiento de la Productividad y percepción de la gestión de la Justicia Penal Militar y Policial</t>
  </si>
  <si>
    <t>1. Implementar directiva de procesos de regulación de casos</t>
  </si>
  <si>
    <t>Directiva de procesos de regulación de casos aprobada y socializada.</t>
  </si>
  <si>
    <t>Directiva de procesos de regulación de casos aprobada y socializada el 28 de abril de 2023, los soportes se encuentran en el repositorio de la OAP.</t>
  </si>
  <si>
    <t>2. Actualización Mapa Judicial despachos de la Ley 522/1999</t>
  </si>
  <si>
    <t>Resolución</t>
  </si>
  <si>
    <t xml:space="preserve">Se proyectaron por la Oficina Asesora de Planeación y suscribieron por el señor Director las Resoluciones No. 000420 y 000421 del 30 de junio de 2023 con las cuales se actualiza el Mapa Judicial de los despachos que operan bajo la égida de la Ley 522 de 1999. </t>
  </si>
  <si>
    <t>3. Actualización Mapa Judicial despachos II Fase del SPOA</t>
  </si>
  <si>
    <t xml:space="preserve">
Se proyectaron por la Oficina Asesora de Planeación y suscribieron por el señor Director las Resoluciones No. 000329, 000330 del 14 de junio de 2023 y No. 000419 del 30 de junio de 2023 con las cuales se activan los despachos de la segunda fase de implementación del SPOA y que en consecuencia hacen parte del Mapa Judicial de los despachos que operan bajo la Ley 1407 de 2010. 
</t>
  </si>
  <si>
    <t>Oficina de Control Interno de Gestión - Jefe de la Oficina de Control Interno de Gestión</t>
  </si>
  <si>
    <t xml:space="preserve">Plan Anual de Auditorías </t>
  </si>
  <si>
    <t>19. Control interno</t>
  </si>
  <si>
    <t>Fortalecimiento de la Política de Control Interno del Modelo Integrado de Planeación y Gestión -MIPG.</t>
  </si>
  <si>
    <t>1. Implementar Comité de Coordinación de Control Interno.</t>
  </si>
  <si>
    <t>Actas de Comité</t>
  </si>
  <si>
    <t xml:space="preserve">Considerando que a la fecha no ha sido nombrado el Jefe de OCIG, no se ha convocado a sesión dicho Comité. </t>
  </si>
  <si>
    <t>Considerando que la Entidad no cuenta con jefe de la OCIG, esto ha impedido el cumplimiento de la actividad.</t>
  </si>
  <si>
    <t xml:space="preserve">Se recomienda presentar ante el Comité Institucional de Gestión y Desempeño la solicitud de modificación de las acciones que podrán ser ejecutadas para el último cuatrimestre bajo la situación actual de la dependencia. </t>
  </si>
  <si>
    <t>2. Presentar el Plan Anual de Auditorías, para aprobación de los miembros del Comité Institucional de Coordinación de Control Interno - UAE JPMP</t>
  </si>
  <si>
    <t>Plan Anual de Auditorías aprobado y socializado.</t>
  </si>
  <si>
    <t>No se cuenta con el Plan Anual de Auditorías ya que durante la vigencia del 2023, la Oficina de Control Interno de Gestión se encuentra sin Jefe Titular.</t>
  </si>
  <si>
    <t xml:space="preserve">Se  recomienda presentar ante el Comité Institucional de Gestión y Desempeño la solicitud de modificación de las acciones que podrán ser ejecutadas para el último cuatrimestre bajo la situación actual de la dependencia. </t>
  </si>
  <si>
    <t>3. Divulgar al interior de la Entidad el Plan Anual de Auditorías  aprobado por el Comité Institucional de Coordinación de Control Interno .</t>
  </si>
  <si>
    <t>Correo Informativos, Piezas comunicativas</t>
  </si>
  <si>
    <t>4. Ejecutar el Plan Anual de Auditorías.</t>
  </si>
  <si>
    <t>Informes de auditorías realizadas.</t>
  </si>
  <si>
    <t>5. Hacer el seguimiento y evaluación del Plan Anual de Auditorías.</t>
  </si>
  <si>
    <t>Informe de Evaluación del Plan Anual de Auditorías.(1)</t>
  </si>
  <si>
    <t>6. Implementar el Plan de Trabajo de las acciones de mejora en relación con la  Política de Gestión y Desempeño de Control Interno.</t>
  </si>
  <si>
    <t xml:space="preserve">Informe de avances del Plan de trabajo de la Política de Control Interno.  </t>
  </si>
  <si>
    <t xml:space="preserve">
Como avance de la actividad en un 50 % la Oficina de Control Interno de Gestión realizó durante el primer y segundo semestre las siguientes acciones :
1. Actualización del Plan de Trabajo de la Política de Control Interno de acuerdo con los lineamientos establecidos por el Departamento Administrativo de la Función Pública - DAFP.
2. Se realizaron mesas de trabajo con los Jefes, coordinadores o delegados de las dependencias, con el fin de elaborar el Plan de Trabajo de la Política Control Interno toda vez que, esta política es transversal y es necesaria la participación y coordinación con toda la Entidad.
3. Se remitió a la Oficina Asesora de Planeación la primera versión del Plan de Trabajo de la Política Control Interno, para validación y retroalimentación de este primer ejercicio.
4. Se recibió por parte de la OAP las respectivas recomendaciones y ajustes al Plan, para dar continuidad al ejercicio de validación, formalización y seguimiento al Plan.
</t>
  </si>
  <si>
    <t xml:space="preserve">1. El primer plan de trabajo que realizó la Oficina de Control Interno se realizó en un instrumento que no correspondía, por lo tanto se debió actualizar la información en el instrumento dispuesto por el DAFP.
2. Considerando que la Entidad no cuenta con jefe de la OCIG, esto ha impedido el cumplimiento de la actividad.
</t>
  </si>
  <si>
    <t>Como soporte de avance de la actividad se cuenta con : 
1. Plan de trabajo Política Control Interno versión en revisión.
2. Evidencias realización de mesas de trabajo con las dependencias.
3. Correo retroalimentación OAP Plan de Trabajo de la Política de control interno.
Los cuales se ubican en el repositorio del drive de la OAP en el enlace: https://juspemil.sharepoint.com/:f:/s/OficinadePlaneacion/EgCyS4HESnpFlRDi0_wPTqwB1XxabYm08OUZqIkzOJvx4A?e=AuLsAi</t>
  </si>
  <si>
    <t xml:space="preserve">Se recomienda presentar ante el Comité Institucional de Gestión y Desempeño la solicitud de reprogramación de la actividad al tercer cuatrimestre, toda vez que, durante la vigencia la Oficina de Control Interno de Gestión ha adelantado la actualización de Plan de Trabajo de la Política  de Control Interno, una vez finalice el plan y se realice el respectivo seguimiento se elaborará el respectivo informe de avances.  </t>
  </si>
  <si>
    <t>1.  Aprobar y socializar procedimientos del proceso de Control Interno de Gestión.</t>
  </si>
  <si>
    <t>Procedimientos aprobados y socializados (4)</t>
  </si>
  <si>
    <t xml:space="preserve">Los procedimientos de OCIG se encuentran cargados en DARUMA en estado elaboración, no se ha realizado la aprobación, ni socialización debido a que durante la vigencia del 2023, la Oficina de Control Interno de Gestión se encuentra sin Jefe Titular.
</t>
  </si>
  <si>
    <t>Los documentos cargados en el aplicativo Daruma por la OCIG, se evidencian en el repositorio del drive de la OAP en el enlace: https://juspemil.sharepoint.com/:f:/s/OficinadePlaneacion/ErqO0MSPTBlOl8aKJf6DtIMBlvXuOWwYoCFtVotR75aI_Q?e=uJyoDI</t>
  </si>
  <si>
    <t>2. Armonizar los procedimientos con los controles y planes de manejo del riesgo del proceso de Evaluación del Sistema de Control Interno.</t>
  </si>
  <si>
    <t>3. Actualizar el mapa de riesgos del proceso de Evaluación del Sistema de Control Interno.</t>
  </si>
  <si>
    <t>Mapa de Riesgos Institucional actualizado y aprobado.</t>
  </si>
  <si>
    <r>
      <t xml:space="preserve">Como soporte de avance de la actividad se cuenta con: 
1. Plan de trabajo Matriz Legal de Seguridad y Salud en el Trabajo SST .
2. Correo electrónico Plan de trabajo Matriz Legal de Seguridad y Salud en el Trabajo SST.
</t>
    </r>
    <r>
      <rPr>
        <u/>
        <sz val="10"/>
        <color rgb="FF006699"/>
        <rFont val="Verdana"/>
        <family val="2"/>
      </rPr>
      <t>https://juspemil.sharepoint.com/:f:/s/OficinadePlaneacion/EoMm85Wl1T5OgmHyc1-nPF0BqThKsP_ig3O6uOluIsX4fA?e=Awvvrk</t>
    </r>
  </si>
  <si>
    <r>
      <t xml:space="preserve">Como soporte de avance de la actividad se cuenta con: 
procedimientos aprobados y cargados en el aplicativo Daruma y publicados en la página web institucional. 
</t>
    </r>
    <r>
      <rPr>
        <u/>
        <sz val="10"/>
        <color rgb="FF006699"/>
        <rFont val="Verdana"/>
        <family val="2"/>
      </rPr>
      <t xml:space="preserve">https://www.justiciamilitar.gov.co/procedimientos-que-se-siguen-para-tomar-decisiones-en-las-diferentes-areas
</t>
    </r>
  </si>
  <si>
    <r>
      <t xml:space="preserve">Como soporte de avance de la actividad se cuenta con el informe  semestral de la gestión de cobro coactivo
</t>
    </r>
    <r>
      <rPr>
        <u/>
        <sz val="10"/>
        <color rgb="FF006699"/>
        <rFont val="Verdana"/>
        <family val="2"/>
      </rPr>
      <t>https://juspemil.sharepoint.com/:f:/s/OficinadePlaneacion/EnZQnV4J2gVNnQ33KvuMxhsBkiv_xLDRS_HT2jcMFz9kpw?e=kPbqcj</t>
    </r>
  </si>
  <si>
    <r>
      <t xml:space="preserve">Como soporte de avance de la actividad se cuenta con el informe  semestral de la gestión de tutelas
</t>
    </r>
    <r>
      <rPr>
        <u/>
        <sz val="10"/>
        <color rgb="FF006699"/>
        <rFont val="Verdana"/>
        <family val="2"/>
      </rPr>
      <t>https://juspemil.sharepoint.com/:f:/s/OficinadePlaneacion/Eq6IBHvNu1JPkUvnUkugtcIBchmWkpj4UA0L_gAPYxWgRw?e=WUWUYT</t>
    </r>
  </si>
  <si>
    <r>
      <t xml:space="preserve">Como soporte de avance de la actividad se cuenta con los reporte trimestrales de procesos en trámite ante el Comité de Conciliación, que se encuentran publicados en la página web de la Entidad. 
</t>
    </r>
    <r>
      <rPr>
        <u/>
        <sz val="10"/>
        <color rgb="FF006699"/>
        <rFont val="Verdana"/>
        <family val="2"/>
      </rPr>
      <t xml:space="preserve">https://www.justiciamilitar.gov.co/procesos-judiciales
</t>
    </r>
  </si>
  <si>
    <r>
      <t xml:space="preserve">Como soporte de avance de la actividad se cuenta con el Informe  de Seguimiento Directiva No. 001 de 2023 Regularización de cargas. 
</t>
    </r>
    <r>
      <rPr>
        <u/>
        <sz val="10"/>
        <color rgb="FF006699"/>
        <rFont val="Verdana"/>
        <family val="2"/>
      </rPr>
      <t>https://juspemil.sharepoint.com/:f:/s/OficinadePlaneacion/EjoKfXKVmCtAuBBEm5gR6RgB36wH0yR13AKJTv3wc9ay5A?e=4XT6pE</t>
    </r>
  </si>
  <si>
    <t>Se publicó en la pagina WEB Institucional el PIC que fue aprobado en el Comité de Gestión Institucional, sesión 2 del 31 de marzo de 2023.</t>
  </si>
  <si>
    <r>
      <t xml:space="preserve">Para su consulta y acceso se publica en el portal Web en la sección de Transparencia, en el enlace:  </t>
    </r>
    <r>
      <rPr>
        <u/>
        <sz val="10"/>
        <color rgb="FF006699"/>
        <rFont val="Verdana"/>
        <family val="2"/>
      </rPr>
      <t xml:space="preserve"> https://www.justiciamilitar.gov.co/plan-institucional-de-capacitacion</t>
    </r>
  </si>
  <si>
    <r>
      <t xml:space="preserve">Se elaboraron los procedimientos de </t>
    </r>
    <r>
      <rPr>
        <i/>
        <sz val="10"/>
        <color rgb="FF000000"/>
        <rFont val="Verdana"/>
        <family val="2"/>
      </rPr>
      <t>"Diseño y ejecución del Plan Institucional de Capacitación" y "  Para la Gestión del Conocimiento"</t>
    </r>
    <r>
      <rPr>
        <sz val="10"/>
        <color rgb="FF000000"/>
        <rFont val="Verdana"/>
        <family val="2"/>
      </rPr>
      <t xml:space="preserve">  fueron aprobados y cargados a DARUMA y han sido socializados al interior del Escuela.</t>
    </r>
  </si>
  <si>
    <r>
      <rPr>
        <sz val="10"/>
        <color rgb="FF000000"/>
        <rFont val="Verdana"/>
        <family val="2"/>
      </rPr>
      <t xml:space="preserve">Como soporte de avance de la actividad se cuenta con los soportes de las capacitaciones realizadas con corte al segundo cuatrimestre : 
</t>
    </r>
    <r>
      <rPr>
        <u/>
        <sz val="10"/>
        <color rgb="FF0563C1"/>
        <rFont val="Verdana"/>
        <family val="2"/>
      </rPr>
      <t>https://juspemil-my.sharepoint.com/:f:/g/personal/escuelajpm_justiciamilitar_gov_co/EofMWmqrH0tCpRqRDF9-JnkBfIpvm61i24Rr88afTRCzaQ?e=wP44rn</t>
    </r>
  </si>
  <si>
    <r>
      <rPr>
        <sz val="10"/>
        <color rgb="FF000000"/>
        <rFont val="Verdana"/>
        <family val="2"/>
      </rPr>
      <t xml:space="preserve">Como soporte de avance de la actividad se cuenta con el Manual de Aula Virtual : 
</t>
    </r>
    <r>
      <rPr>
        <u/>
        <sz val="10"/>
        <color rgb="FF0563C1"/>
        <rFont val="Verdana"/>
        <family val="2"/>
      </rPr>
      <t>https://juspemil-my.sharepoint.com/:b:/g/personal/escuelajpm_justiciamilitar_gov_co/EXe91XR_UtBNoPredlu_Z4AB4qPZ0g_hHxX-oXTv62pNHQ?e=ngMuGv</t>
    </r>
  </si>
  <si>
    <r>
      <rPr>
        <sz val="10"/>
        <color rgb="FF000000"/>
        <rFont val="Verdana"/>
        <family val="2"/>
      </rPr>
      <t xml:space="preserve">Como soporte de avance de la actividad se cuenta con el Informe cuatrimestral de seguimiento al PIC : 
</t>
    </r>
    <r>
      <rPr>
        <u/>
        <sz val="10"/>
        <color rgb="FF0563C1"/>
        <rFont val="Verdana"/>
        <family val="2"/>
      </rPr>
      <t>https://juspemil-my.sharepoint.com/:b:/g/personal/escuelajpm_justiciamilitar_gov_co/Edg2qPj46ExLkCKy6CiEZZMBjynvhVUqdMIlucpQYKJ7UA?e=MWRWtW</t>
    </r>
  </si>
  <si>
    <r>
      <rPr>
        <sz val="10"/>
        <color rgb="FF000000"/>
        <rFont val="Verdana"/>
        <family val="2"/>
      </rPr>
      <t xml:space="preserve">Como soporte de avance de la actividad se cuenta con el Documento " Red de Formadores de la Escuela de la Justicia Penal Militar y Policial".
</t>
    </r>
    <r>
      <rPr>
        <u/>
        <sz val="10"/>
        <color rgb="FF0563C1"/>
        <rFont val="Verdana"/>
        <family val="2"/>
      </rPr>
      <t>https://juspemil-my.sharepoint.com/:b:/g/personal/escuelajpm_justiciamilitar_gov_co/EWT2BTlhDrhMgItTAr1RmNABpI56MHti5yYaYce3ldsLsA?e=Vl6RGU</t>
    </r>
  </si>
  <si>
    <r>
      <rPr>
        <sz val="10"/>
        <color rgb="FF000000"/>
        <rFont val="Verdana"/>
        <family val="2"/>
      </rPr>
      <t xml:space="preserve">Para su consulta y acceso se publica en el portal Web en la sección de Transparencia, en el enlace:
</t>
    </r>
    <r>
      <rPr>
        <u/>
        <sz val="10"/>
        <color rgb="FF0563C1"/>
        <rFont val="Verdana"/>
        <family val="2"/>
      </rPr>
      <t>https://www.justiciamilitar.gov.co/plan-de-gestion-del-conocimiento-y-la-innovacion</t>
    </r>
  </si>
  <si>
    <r>
      <rPr>
        <sz val="10"/>
        <color rgb="FF000000"/>
        <rFont val="Verdana"/>
        <family val="2"/>
      </rPr>
      <t xml:space="preserve">Como soporte de avance de la actividad se cuenta con  el respectivo  instrumento de recolección de la información y el informe correspondiente : 
</t>
    </r>
    <r>
      <rPr>
        <u/>
        <sz val="10"/>
        <color rgb="FF0563C1"/>
        <rFont val="Verdana"/>
        <family val="2"/>
      </rPr>
      <t xml:space="preserve">
https://juspemil-my.sharepoint.com/:f:/g/personal/escuelajpm_justiciamilitar_gov_co/Eh7YdlgTtkhIjnZWExY62jkB6zmYrMTxdHf1A9iZuztDCQ?e=gz00Qf</t>
    </r>
  </si>
  <si>
    <r>
      <rPr>
        <sz val="10"/>
        <color rgb="FF000000"/>
        <rFont val="Verdana"/>
        <family val="2"/>
      </rPr>
      <t xml:space="preserve">Como soporte de avance de la actividad se cuenta con el informe del mapa de conocimiento : 
</t>
    </r>
    <r>
      <rPr>
        <u/>
        <sz val="10"/>
        <color rgb="FF0563C1"/>
        <rFont val="Verdana"/>
        <family val="2"/>
      </rPr>
      <t>https://juspemil-my.sharepoint.com/:f:/g/personal/escuelajpm_justiciamilitar_gov_co/Eh7YdlgTtkhIjnZWExY62jkB6zmYrMTxdHf1A9iZuztDCQ?e=gz00Qf</t>
    </r>
  </si>
  <si>
    <r>
      <rPr>
        <sz val="10"/>
        <color rgb="FF000000"/>
        <rFont val="Verdana"/>
        <family val="2"/>
      </rPr>
      <t xml:space="preserve">Como soporte de avance de la actividad se cuenta con  la primera versión de los planes de mejoramiento del mapa de conocimiento : 
</t>
    </r>
    <r>
      <rPr>
        <u/>
        <sz val="10"/>
        <color rgb="FF0563C1"/>
        <rFont val="Verdana"/>
        <family val="2"/>
      </rPr>
      <t xml:space="preserve">
https://juspemil-my.sharepoint.com/:f:/g/personal/escuelajpm_justiciamilitar_gov_co/Eh7YdlgTtkhIjnZWExY62jkB6zmYrMTxdHf1A9iZuztDCQ?e=gz00Qf</t>
    </r>
  </si>
  <si>
    <r>
      <rPr>
        <sz val="10"/>
        <color rgb="FF000000"/>
        <rFont val="Verdana"/>
        <family val="2"/>
      </rPr>
      <t xml:space="preserve">Como soporte de avance de la actividad se cuenta con  el  Procedimiento de  Gestión de Conocimiento : 
</t>
    </r>
    <r>
      <rPr>
        <u/>
        <sz val="10"/>
        <color rgb="FF0563C1"/>
        <rFont val="Verdana"/>
        <family val="2"/>
      </rPr>
      <t>https://juspemil-my.sharepoint.com/:b:/g/personal/escuelajpm_justiciamilitar_gov_co/EWT2BTlhDrhMgItTAr1RmNABpI56MHti5yYaYce3ldsLsA?e=Vl6RGU</t>
    </r>
  </si>
  <si>
    <t>Se encuentran cargado y aprobado en DARUMA, el Procedimiento Diseño y Ejecución del Plan Institucional de Capacitación.</t>
  </si>
  <si>
    <r>
      <rPr>
        <sz val="11"/>
        <rFont val="Calibri"/>
        <family val="2"/>
      </rPr>
      <t xml:space="preserve">Como soporte de avance de la actividad se cuenta con  la primera versión de los planes de mejoramiento del mapa de conocimiento : </t>
    </r>
    <r>
      <rPr>
        <u/>
        <sz val="11"/>
        <color theme="10"/>
        <rFont val="Calibri"/>
        <family val="2"/>
      </rPr>
      <t xml:space="preserve">
https://juspemil-my.sharepoint.com/:b:/g/personal/escuelajpm_justiciamilitar_gov_co/EcLEdBy6lY9IjLOjgEqsix8B6i8kz2iWRpDj2gueyVVziQ?e=Phn55M</t>
    </r>
  </si>
  <si>
    <t>Se inicia implementación del formato para declaración situación conflicto de intereses, el cual se socializo con la guía establecida.
Se recibe primer reporte de conflicto de interés el 17 de enero de 2023 , el cual reposa en la historia laboral del funcionario.</t>
  </si>
  <si>
    <t>Formato declaración situación conflicto de intereses.
Por razones de confidencialidad no se puede acceder al diligenciado.
Resolución del 20 de febrero 2023 de delegación de función asociada conflicto de interés reportado.</t>
  </si>
  <si>
    <t>Se realizó autoevaluación del SG SST con reporte ante el Ministerio de Trabajo del 26 de enero del 2023.</t>
  </si>
  <si>
    <t>Autoreporte ante el Ministerio de trabajo.</t>
  </si>
  <si>
    <t>Se elaboró el Plan Anual de SST y aprobó por el Comité Institucional de Gestión y desempeño en sesión  02 Extraordinaria
del 31 de marzo de 2023.</t>
  </si>
  <si>
    <r>
      <rPr>
        <sz val="10"/>
        <rFont val="Verdana"/>
        <family val="2"/>
      </rPr>
      <t>Para su consulta se encuentra publicado en la página Web de la Entidad en el enlace :</t>
    </r>
    <r>
      <rPr>
        <u/>
        <sz val="10"/>
        <color theme="10"/>
        <rFont val="Verdana"/>
        <family val="2"/>
      </rPr>
      <t xml:space="preserve"> https://www.justiciamilitar.gov.co/sites/default/files/2023-04/Plan_de_Trabajo_Anual_de_Seguridad_y_Salud_en_el_Trabajo_2023_Version_1.pdf</t>
    </r>
  </si>
  <si>
    <t>Se elaboró la Guía de trabajo en casa y se encuentra en revisión de la alta Dirección.</t>
  </si>
  <si>
    <t>Guía de trabajo en casa.</t>
  </si>
  <si>
    <t>Reporte de avance realizado por el área en el seguimiento del primer cuatrimestre.</t>
  </si>
  <si>
    <r>
      <t xml:space="preserve">Procedimiento aprobado y  socializado: </t>
    </r>
    <r>
      <rPr>
        <u/>
        <sz val="10"/>
        <color rgb="FF006699"/>
        <rFont val="Verdana"/>
        <family val="2"/>
      </rPr>
      <t>https://juspemil.sharepoint.com/:f:/s/OficinadePlaneacion/EqpJ4YRWeelIthCeH6dZDqEBY_g6fG_nyTHZe5m-ulDfmA?e=BkLHkD</t>
    </r>
  </si>
  <si>
    <r>
      <t xml:space="preserve">Matriz de seguimiento Plan Estratégico de Mantenimiento e Infraestructura y ficha del indicador </t>
    </r>
    <r>
      <rPr>
        <u/>
        <sz val="10"/>
        <color rgb="FF006699"/>
        <rFont val="Verdana"/>
        <family val="2"/>
      </rPr>
      <t>https://juspemil.sharepoint.com/:x:/s/OficinadePlaneacion/EW_Nfu8z9_VApdMLM_Pv1IQBT7H3d61zcjHWxEtsxutY1Q?e=HCEntQ</t>
    </r>
  </si>
  <si>
    <r>
      <t xml:space="preserve">Para su consulta y acceso se publica en el portal Web en la sección de Transparencia, en el enlace: </t>
    </r>
    <r>
      <rPr>
        <u/>
        <sz val="10"/>
        <color rgb="FF006699"/>
        <rFont val="Verdana"/>
        <family val="2"/>
      </rPr>
      <t>https://www.justiciamilitar.gov.co/ejecucion-presupuestal</t>
    </r>
  </si>
  <si>
    <r>
      <t xml:space="preserve">Para esta actividad se cumplió con la elaboración de 8 piezas de comunicación y sus respectivos correos de  socialización de los tips a los funcionarios de la Entidad. Los cuales se ubican en el repositorio de la coordinación de control disciplinario ruta: </t>
    </r>
    <r>
      <rPr>
        <u/>
        <sz val="10"/>
        <color rgb="FF006699"/>
        <rFont val="Verdana"/>
        <family val="2"/>
      </rPr>
      <t>https://juspemil.sharepoint.com/:f:/s/GRUPOCONTROLDISCIPLINARIO/EoHYm0wdogJJjGTGiZw_MIsBgN0tk0ZyfOaSysrKU7UJRA?e=FxawNI</t>
    </r>
  </si>
  <si>
    <r>
      <t xml:space="preserve">Como soporte a esta actividad se cuenta con la Cartilla proceso disciplinario para secretarios de despacho, 
Formulario para diligenciar por los secretarios de despacho.
Matriz Excel con resultados de la prueba.
Correo remisorios a los secretarios de la entidad. Los cuales se ubican en el repositorio de la coordinación de control disciplinario ruta: </t>
    </r>
    <r>
      <rPr>
        <u/>
        <sz val="10"/>
        <color rgb="FF006699"/>
        <rFont val="Verdana"/>
        <family val="2"/>
      </rPr>
      <t>https://juspemil.sharepoint.com/:f:/s/GRUPOCONTROLDISCIPLINARIO/Eu3frA6CtEtMi5MMN3Ill8AB1wUQLFmTEwG7X8mfDW8_Og?e=mgPgHv</t>
    </r>
  </si>
  <si>
    <r>
      <t xml:space="preserve">Informe de Ejecución del Plan anual de Adquisiciones en lo pertinente a la implementación del Sistema Penal Oral Acusatorio – SPOA  relacionado con la Fase II. El informe se encuentra en el repositorio de la OAP en la ruta : </t>
    </r>
    <r>
      <rPr>
        <u/>
        <sz val="10"/>
        <color rgb="FF006699"/>
        <rFont val="Verdana"/>
        <family val="2"/>
      </rPr>
      <t>https://juspemil.sharepoint.com/:f:/s/OficinadePlaneacion/EhCcKjlYOS9DtfGMF2DuUmkB0SRrSV5lG8h_3xriXiEpnw?e=V1vQv0</t>
    </r>
  </si>
  <si>
    <r>
      <t xml:space="preserve">Informe de liquidación de procesos contractuales, se encuentra en el repositorio de la OAP en la ruta : </t>
    </r>
    <r>
      <rPr>
        <u/>
        <sz val="10"/>
        <color rgb="FF006699"/>
        <rFont val="Verdana"/>
        <family val="2"/>
      </rPr>
      <t>https://juspemil.sharepoint.com/:f:/s/OficinadePlaneacion/EodK48DYRP9Av5CFCfPhJ8UBXk2T5irMSwnJ-1LYe7ZDow?e=fKAe3Y</t>
    </r>
  </si>
  <si>
    <r>
      <t xml:space="preserve">Planillas de asistencia módulo de inducción y captura de pantalla de la grabación a reinducción. La evidencias se encuentran en el repositorio de la OAP en la ruta: </t>
    </r>
    <r>
      <rPr>
        <u/>
        <sz val="10"/>
        <color rgb="FF4472C4"/>
        <rFont val="Verdana"/>
        <family val="2"/>
      </rPr>
      <t>https://juspemil.sharepoint.com/:f:/s/OficinadePlaneacion/En4EL4R6811DkWlmqs3zyK8BRVLADVw1VbMsvkKQVrH88w?e=huxg8x</t>
    </r>
  </si>
  <si>
    <r>
      <t xml:space="preserve">Informe de las actividades desarrolladas el cual contiene la formulación del Plan de trabajo, la información de la encuesta de percepción, la información de la elección de los gestores, correos electrónicos de convocatoria a las jornadas, registro fotográfico de las jornadas "Yo Nunca" y "El Dado". El informe se encuentra en el repositorio de la OAP en la ruta: </t>
    </r>
    <r>
      <rPr>
        <u/>
        <sz val="10"/>
        <color rgb="FF4472C4"/>
        <rFont val="Verdana"/>
        <family val="2"/>
      </rPr>
      <t>https://juspemil.sharepoint.com/:f:/s/OficinadePlaneacion/EgdHRWo6f6xAoNdOCfeQ5s0Bv0rClKKXAz3whY1yymfQmQ?e=IgtROG</t>
    </r>
  </si>
  <si>
    <r>
      <t xml:space="preserve">Para su consulta se encuentra publicado en la página Web de la Entidad en el enlace : </t>
    </r>
    <r>
      <rPr>
        <u/>
        <sz val="10"/>
        <color rgb="FF4472C4"/>
        <rFont val="Verdana"/>
        <family val="2"/>
      </rPr>
      <t xml:space="preserve">https://www.justiciamilitar.gov.co/plan-estrategico-de-talento-humano </t>
    </r>
  </si>
  <si>
    <r>
      <t xml:space="preserve">Proyectos de resolución que adopta sistema de evaluación. La evidencias se encuentran en el repositorio de la OAP en la ruta: </t>
    </r>
    <r>
      <rPr>
        <u/>
        <sz val="10"/>
        <color rgb="FF4472C4"/>
        <rFont val="Verdana"/>
        <family val="2"/>
      </rPr>
      <t>https://juspemil.sharepoint.com/:f:/s/OficinadePlaneacion/EqQwn4G5dsdJpUuMAZvouGgB8fPYGBplUuJIVCrAkNSIsw?e=bQ4qkR</t>
    </r>
  </si>
  <si>
    <r>
      <t xml:space="preserve">Informe de Ejecución del Plan de Seguridad y Salud en el trabajo vigencia 2023. La evidencia de este informe reposa en la carpeta de seguimiento de la OAP : </t>
    </r>
    <r>
      <rPr>
        <u/>
        <sz val="10"/>
        <color rgb="FF4472C4"/>
        <rFont val="Verdana"/>
        <family val="2"/>
      </rPr>
      <t>https://juspemil.sharepoint.com/:f:/s/OficinadePlaneacion/EnA2w-v-AelOtUp-XhxvN7EBtCeVACS2w7yBQcPc6KSu2w?e=CfzdEw</t>
    </r>
  </si>
  <si>
    <r>
      <rPr>
        <sz val="10"/>
        <color rgb="FF000000"/>
        <rFont val="Calibri"/>
        <family val="2"/>
      </rPr>
      <t xml:space="preserve">Para su consulta se encuentra publicado en la página Web de la Entidad en el enlace : </t>
    </r>
    <r>
      <rPr>
        <u/>
        <sz val="10"/>
        <color rgb="FF0563C1"/>
        <rFont val="Calibri"/>
        <family val="2"/>
      </rPr>
      <t>https://www.justiciamilitar.gov.co/plan-de-bienestar-social-e-incentivos</t>
    </r>
  </si>
  <si>
    <r>
      <t>Informe de Ejecución del Plan de Bienestar Social e Incentivos vigencia 2023. La evidencia de este informe reposa en la carpeta de seguimiento de la OAP :</t>
    </r>
    <r>
      <rPr>
        <u/>
        <sz val="10"/>
        <color rgb="FF4472C4"/>
        <rFont val="Verdana"/>
        <family val="2"/>
      </rPr>
      <t xml:space="preserve"> https://juspemil.sharepoint.com/:f:/s/OficinadePlaneacion/EusH5F0xBOpLgtBvAUjB1bIBm1-n3c6TzCTmWDeOPy2RUw?e=JocyeG</t>
    </r>
  </si>
  <si>
    <r>
      <t xml:space="preserve">
Instrumento aprobado posterior  se lanzó la campaña  de difusión para el diligenciamiento de la encuesta. La evidencias se encuentran en el repositorio de la OAP en la ruta:</t>
    </r>
    <r>
      <rPr>
        <u/>
        <sz val="10"/>
        <color rgb="FF4472C4"/>
        <rFont val="Verdana"/>
        <family val="2"/>
      </rPr>
      <t xml:space="preserve"> https://juspemil.sharepoint.com/:f:/s/OficinadePlaneacion/Es0PjcHnLnhOo8-Wa21UY-0BiLUNW9z88gypzmbZ_-zJ0w?e=7SnDgS</t>
    </r>
  </si>
  <si>
    <r>
      <t xml:space="preserve">Encuesta difundida a través de correo electrónico. La evidencias se encuentran en el repositorio de la OAP en la ruta: </t>
    </r>
    <r>
      <rPr>
        <u/>
        <sz val="10"/>
        <color rgb="FF006699"/>
        <rFont val="Verdana"/>
        <family val="2"/>
      </rPr>
      <t>https://juspemil.sharepoint.com/:f:/s/OficinadePlaneacion/EvURLOnsxaNAsFkj6czTp9sB2j2wKy6LFi06Bi6Cx5ODGQ?e=VkKUa9</t>
    </r>
  </si>
  <si>
    <r>
      <t xml:space="preserve">Procedimiento aprobado, planilla de asistencia de socialización reposa en la carpeta de soportes de la OAP. La evidencias se encuentran en el repositorio de la OAP en la ruta: </t>
    </r>
    <r>
      <rPr>
        <u/>
        <sz val="10"/>
        <color rgb="FF006699"/>
        <rFont val="Verdana"/>
        <family val="2"/>
      </rPr>
      <t>https://juspemil.sharepoint.com/:f:/s/OficinadePlaneacion/EhfcVH0jQ7pOoIGRTlo6JLkBL7-M1lWxgpg3oaH4W9wr0A?e=pmYank</t>
    </r>
  </si>
  <si>
    <t>Se realizó autodiagnóstico de la política de participación ciudadana en el mes de marzo de 2023 y conformes con los resultado se elaboró el plan de implementación para la política en la vigencia 2023.</t>
  </si>
  <si>
    <t>Autodiagnóstico Política Participación Ciudadana
Plan de trabajo para implementación de la política.</t>
  </si>
  <si>
    <t>El Plan Anticorrupción y de Atención al Ciudadano 2023, fue aprobado en enero 30 de 2023 por el Comité Institucional de Gestión y Desempeño.</t>
  </si>
  <si>
    <r>
      <t xml:space="preserve">Para su consulta y acceso se publica en el portal Web en la sección de Transparencia, en el enlace:
</t>
    </r>
    <r>
      <rPr>
        <u/>
        <sz val="10"/>
        <color rgb="FF006699"/>
        <rFont val="Verdana"/>
        <family val="2"/>
      </rPr>
      <t>https://www.justiciamilitar.gov.co/plan-anticorrupcion-y-de-atencion-al-ciudadano</t>
    </r>
  </si>
  <si>
    <r>
      <t xml:space="preserve">Como soporte de avance de la actividad se cuenta con  las planillas de asistencia a las mesas de trabajo con las dependencias.
Los cuales se ubican en el repositorio del drive en el enlace: 
</t>
    </r>
    <r>
      <rPr>
        <u/>
        <sz val="10"/>
        <color rgb="FF006699"/>
        <rFont val="Verdana"/>
        <family val="2"/>
      </rPr>
      <t xml:space="preserve">https://juspemil-my.sharepoint.com/:f:/g/personal/maria_munoz_justiciamilitar_gov_co/Euc7O7C4bkNGg3zobkJlHGYBjjHO-1IWI7CdqeX6cKMnCw?e=xm6VI4 </t>
    </r>
  </si>
  <si>
    <r>
      <t xml:space="preserve">Como soporte de avance de la actividad se cuenta con el Informe de visita a los despachos judiciales. El cual se ubica en el repositorio del drive en el enlace: 
</t>
    </r>
    <r>
      <rPr>
        <u/>
        <sz val="10"/>
        <color rgb="FF006699"/>
        <rFont val="Verdana"/>
        <family val="2"/>
      </rPr>
      <t>https://juspemil-my.sharepoint.com/:b:/g/personal/diana_murcia_justiciamilitar_gov_co/Ebeoxlj7BRVBqOYOkbDM0YIBFEjKLLZ5DSHYK73cqyfQfA?e=9EIYHg</t>
    </r>
    <r>
      <rPr>
        <sz val="10"/>
        <color rgb="FF006699"/>
        <rFont val="Verdana"/>
        <family val="2"/>
      </rPr>
      <t xml:space="preserve">
</t>
    </r>
  </si>
  <si>
    <r>
      <t xml:space="preserve">Como soporte de avance de la actividad se cuenta  con el Informe con las reuniones y mesas realizadas en el periodo: 
</t>
    </r>
    <r>
      <rPr>
        <u/>
        <sz val="10"/>
        <color rgb="FF006699"/>
        <rFont val="Verdana"/>
        <family val="2"/>
      </rPr>
      <t xml:space="preserve">https://juspemil-my.sharepoint.com/:b:/g/personal/diana_murcia_justiciamilitar_gov_co/EaeLhM-Sg2xFoDR8fW-elTwBRhmBseJKinggPvqUXg7WTA?e=KHCswQ </t>
    </r>
  </si>
  <si>
    <r>
      <rPr>
        <sz val="10"/>
        <color rgb="FF000000"/>
        <rFont val="Verdana"/>
        <family val="2"/>
      </rPr>
      <t xml:space="preserve">Como soporte de avance de la actividad se cuenta con el Informe con las reuniones y mesas realizadas en el periodo: 
</t>
    </r>
    <r>
      <rPr>
        <u/>
        <sz val="10"/>
        <color rgb="FF006699"/>
        <rFont val="Verdana"/>
        <family val="2"/>
      </rPr>
      <t xml:space="preserve">https://juspemil-my.sharepoint.com/:b:/g/personal/maria_munoz_justiciamilitar_gov_co/EQ-2eO9OIPdBnSh9QrhhWFEBVcLJFYoM2s2CTINHfrDv2w?e=96vXqC </t>
    </r>
  </si>
  <si>
    <r>
      <t xml:space="preserve">Como soporte de avance de la actividad se cuenta con el acta de la reunión realizada. La cual se ubica en el repositorio del drive en el enlace: </t>
    </r>
    <r>
      <rPr>
        <u/>
        <sz val="10"/>
        <color rgb="FF006699"/>
        <rFont val="Verdana"/>
        <family val="2"/>
      </rPr>
      <t xml:space="preserve"> https://juspemil-my.sharepoint.com/:b:/g/personal/maria_munoz_justiciamilitar_gov_co/EXNLjiWClWRBi8dIKM2rmQgB5jvK2UDTSDnBJoCOuPwtIg?e=jcuPGi</t>
    </r>
  </si>
  <si>
    <r>
      <t xml:space="preserve">Como soporte de avance de la actividad se cuenta con el acta de la reunión realizada. La cual se ubica en el repositorio del drive en el enlace: </t>
    </r>
    <r>
      <rPr>
        <sz val="10"/>
        <color rgb="FF4472C4"/>
        <rFont val="Verdana"/>
        <family val="2"/>
      </rPr>
      <t xml:space="preserve"> </t>
    </r>
    <r>
      <rPr>
        <u/>
        <sz val="10"/>
        <color rgb="FF006699"/>
        <rFont val="Verdana"/>
        <family val="2"/>
      </rPr>
      <t>https://juspemil-my.sharepoint.com/:b:/g/personal/maria_munoz_justiciamilitar_gov_co/EXNLjiWClWRBi8dIKM2rmQgB5jvK2UDTSDnBJoCOuPwtIg?e=jcuPGi</t>
    </r>
  </si>
  <si>
    <r>
      <rPr>
        <u/>
        <sz val="10"/>
        <color rgb="FF0563C1"/>
        <rFont val="Verdana"/>
        <family val="2"/>
      </rPr>
      <t xml:space="preserve">
</t>
    </r>
    <r>
      <rPr>
        <sz val="10"/>
        <color rgb="FF000000"/>
        <rFont val="Verdana"/>
        <family val="2"/>
      </rPr>
      <t xml:space="preserve">Para su consulta y acceso se publica en el portal Web en la sección de Transparencia, en el enlace: 
</t>
    </r>
    <r>
      <rPr>
        <u/>
        <sz val="10"/>
        <color rgb="FF0563C1"/>
        <rFont val="Verdana"/>
        <family val="2"/>
      </rPr>
      <t>https://www.justiciamilitar.gov.co/sites/default/files/2023-07/Plan_Estrategico_de_Tecnologias_de_la%20Informacion_y_las_Comunicaciones_2022_2025_Actualizacion_2023.pdf</t>
    </r>
  </si>
  <si>
    <r>
      <rPr>
        <sz val="10"/>
        <color rgb="FF000000"/>
        <rFont val="Verdana"/>
        <family val="2"/>
      </rPr>
      <t xml:space="preserve">Como soporte de avance de la actividad se cuenta con el link de ingreso al aplicativo que está en operación: 
</t>
    </r>
    <r>
      <rPr>
        <u/>
        <sz val="10"/>
        <color rgb="FF0563C1"/>
        <rFont val="Verdana"/>
        <family val="2"/>
      </rPr>
      <t>https://sijpmp.justiciamilitar.gov.co/Home.aspx</t>
    </r>
  </si>
  <si>
    <r>
      <rPr>
        <sz val="10"/>
        <color rgb="FF000000"/>
        <rFont val="Verdana"/>
        <family val="2"/>
      </rPr>
      <t xml:space="preserve">Como soporte de la actividad se cuenta con los tableros de control en Power BI, que pueden ser consultados en el enlace:
</t>
    </r>
    <r>
      <rPr>
        <u/>
        <sz val="10"/>
        <color rgb="FF0563C1"/>
        <rFont val="Verdana"/>
        <family val="2"/>
      </rPr>
      <t xml:space="preserve">https://app.powerbi.com/groups/me/reports/73381879-e72e-403d-95c9-fd4f50c0435b/ReportSectiondde2f250e17a98ba0ec0?ctid=5438af9f-686f-4b04-94a0-a858e5b7ba46&amp;experience=power-bi
</t>
    </r>
    <r>
      <rPr>
        <sz val="10"/>
        <color rgb="FF000000"/>
        <rFont val="Verdana"/>
        <family val="2"/>
      </rPr>
      <t xml:space="preserve">Y el link de ingreso al aplicativo que está en operación : </t>
    </r>
    <r>
      <rPr>
        <u/>
        <sz val="10"/>
        <color rgb="FF0563C1"/>
        <rFont val="Verdana"/>
        <family val="2"/>
      </rPr>
      <t>https://sijpmp.justiciamilitar.gov.co/Home.aspx</t>
    </r>
  </si>
  <si>
    <r>
      <rPr>
        <sz val="10"/>
        <color rgb="FF000000"/>
        <rFont val="Verdana"/>
        <family val="2"/>
      </rPr>
      <t xml:space="preserve">Para su consulta y acceso se publica en el portal Web en la sección de Transparencia, en el enlace: 
</t>
    </r>
    <r>
      <rPr>
        <u/>
        <sz val="10"/>
        <color rgb="FF0563C1"/>
        <rFont val="Verdana"/>
        <family val="2"/>
      </rPr>
      <t>https://www.justiciamilitar.gov.co/sites/default/files/2023-09/Plan_de_Seguridad_y_Privacidad_de_la_Informacion_2023_UAEJPMP.pdf</t>
    </r>
  </si>
  <si>
    <r>
      <rPr>
        <sz val="10"/>
        <color rgb="FF000000"/>
        <rFont val="Verdana"/>
        <family val="2"/>
      </rPr>
      <t xml:space="preserve">Como soporte de la actividad se cuenta con el procedimiento cargado en el aplicativo Daruma :
</t>
    </r>
    <r>
      <rPr>
        <u/>
        <sz val="10"/>
        <color rgb="FF0563C1"/>
        <rFont val="Verdana"/>
        <family val="2"/>
      </rPr>
      <t>https://sgi.justiciamilitar.gov.co/app.php/staff/document/build?id=136</t>
    </r>
  </si>
  <si>
    <r>
      <rPr>
        <sz val="10"/>
        <color rgb="FF000000"/>
        <rFont val="Verdana"/>
        <family val="2"/>
      </rPr>
      <t xml:space="preserve">Para su consulta y acceso se publica en el portal Web en la sección de Transparencia, en el enlace:
</t>
    </r>
    <r>
      <rPr>
        <u/>
        <sz val="10"/>
        <color rgb="FF0563C1"/>
        <rFont val="Verdana"/>
        <family val="2"/>
      </rPr>
      <t xml:space="preserve">
https://www.justiciamilitar.gov.co/plan-anticorrupcion-y-de-atencion-al-ciudadano</t>
    </r>
  </si>
  <si>
    <r>
      <rPr>
        <sz val="10"/>
        <color rgb="FF000000"/>
        <rFont val="Verdana"/>
        <family val="2"/>
      </rPr>
      <t xml:space="preserve">Como soporte de avance de la actividad se cuenta con el Informe de Ejecución Cuatrimestral del PAAC. Los cuales se ubican en el repositorio del drive de la OAP: </t>
    </r>
    <r>
      <rPr>
        <u/>
        <sz val="10"/>
        <color rgb="FF0563C1"/>
        <rFont val="Verdana"/>
        <family val="2"/>
      </rPr>
      <t>https://juspemil.sharepoint.com/:f:/s/OficinadePlaneacion/Er_03HC0M71BhBG1LeXgM2YBBi1HPdHbezTYlKboLcXhuQ?e=7BKGBP</t>
    </r>
  </si>
  <si>
    <r>
      <rPr>
        <sz val="10"/>
        <color rgb="FF000000"/>
        <rFont val="Verdana"/>
        <family val="2"/>
      </rPr>
      <t xml:space="preserve">Para su consulta y acceso se publica en el portal Web en la sección de Transparencia, en el enlace:
</t>
    </r>
    <r>
      <rPr>
        <u/>
        <sz val="10"/>
        <color rgb="FF0563C1"/>
        <rFont val="Verdana"/>
        <family val="2"/>
      </rPr>
      <t>Informe_de_Monitoreo_al_PAAC_Cuatrimestre_I_2023.pdf (justiciamilitar.gov.co)</t>
    </r>
  </si>
  <si>
    <r>
      <rPr>
        <sz val="10"/>
        <color rgb="FF000000"/>
        <rFont val="Verdana"/>
        <family val="2"/>
      </rPr>
      <t xml:space="preserve">Para su consulta y acceso se publica en el portal Web en la sección de Transparencia, en el enlace: </t>
    </r>
    <r>
      <rPr>
        <u/>
        <sz val="10"/>
        <color rgb="FF0563C1"/>
        <rFont val="Verdana"/>
        <family val="2"/>
      </rPr>
      <t>https://www.justiciamilitar.gov.co/sites/default/files/2023-03/Informe_de_Evaluacion_al_Plan_Estrategico_Institucional_2022_2023_Medicion_2022.pdf</t>
    </r>
  </si>
  <si>
    <r>
      <rPr>
        <sz val="10"/>
        <color rgb="FF000000"/>
        <rFont val="Verdana"/>
        <family val="2"/>
      </rPr>
      <t xml:space="preserve">Como soporte de avance de la actividad se cuenta con el  Plan de trabajo para la actualización, Análisis interno y externo del proyecto y Esqueleto que contendría el PEI actualizado. Los cuales se ubican en el repositorio del drive de la OAP:
</t>
    </r>
    <r>
      <rPr>
        <u/>
        <sz val="10"/>
        <color rgb="FF0563C1"/>
        <rFont val="Verdana"/>
        <family val="2"/>
      </rPr>
      <t xml:space="preserve">
4. Realizar análisis de contexto interno y externo</t>
    </r>
  </si>
  <si>
    <r>
      <rPr>
        <sz val="10"/>
        <color rgb="FF000000"/>
        <rFont val="Verdana"/>
        <family val="2"/>
      </rPr>
      <t xml:space="preserve">Para su consulta y acceso se publica en el portal Web en la sección de Transparencia, en el enlace: 
</t>
    </r>
    <r>
      <rPr>
        <u/>
        <sz val="10"/>
        <color rgb="FF0563C1"/>
        <rFont val="Verdana"/>
        <family val="2"/>
      </rPr>
      <t>https://www.justiciamilitar.gov.co/sites/default/files/2023-08/Plan_de_Accion_Institucional_UAEJPMP_2023_Version_3.pdf</t>
    </r>
  </si>
  <si>
    <r>
      <rPr>
        <sz val="10"/>
        <color rgb="FF000000"/>
        <rFont val="Verdana"/>
        <family val="2"/>
      </rPr>
      <t xml:space="preserve">Para su consulta y acceso se publica en el portal Web en la sección de Transparencia, en el enlace: 
</t>
    </r>
    <r>
      <rPr>
        <u/>
        <sz val="10"/>
        <color rgb="FF0563C1"/>
        <rFont val="Verdana"/>
        <family val="2"/>
      </rPr>
      <t>https://www.justiciamilitar.gov.co/sites/default/files/2023-06/Informe_de_Seguimiento_al_Plan_de_Accion_Institucional_2023_Cuatrimestre_I.pdf</t>
    </r>
  </si>
  <si>
    <r>
      <rPr>
        <sz val="10"/>
        <color rgb="FF000000"/>
        <rFont val="Verdana"/>
        <family val="2"/>
      </rPr>
      <t xml:space="preserve">Para su consulta y acceso se publica en el portal Web en la sección de Transparencia, en el enlace: 
</t>
    </r>
    <r>
      <rPr>
        <u/>
        <sz val="10"/>
        <color rgb="FF0563C1"/>
        <rFont val="Verdana"/>
        <family val="2"/>
      </rPr>
      <t>Presentación de PowerPoint (justiciamilitar.gov.co)</t>
    </r>
  </si>
  <si>
    <r>
      <rPr>
        <sz val="10"/>
        <color rgb="FF000000"/>
        <rFont val="Verdana"/>
        <family val="2"/>
      </rPr>
      <t xml:space="preserve">Como soporte de avance de la actividad se cuenta con el Informe implementación MIPG 2023:
</t>
    </r>
    <r>
      <rPr>
        <u/>
        <sz val="10"/>
        <color rgb="FF0563C1"/>
        <rFont val="Verdana"/>
        <family val="2"/>
      </rPr>
      <t xml:space="preserve">
Plan Actualizado vigencia 2023</t>
    </r>
  </si>
  <si>
    <r>
      <rPr>
        <sz val="10"/>
        <color rgb="FF000000"/>
        <rFont val="Verdana"/>
        <family val="2"/>
      </rPr>
      <t xml:space="preserve">Como soporte de avance de la actividad se cuenta con el seguimiento a los planes de trabajo de las 18 políticas de MPIG. El cual se encuentra en el repositorio del drive de la OAP:
</t>
    </r>
    <r>
      <rPr>
        <u/>
        <sz val="10"/>
        <color rgb="FF0563C1"/>
        <rFont val="Verdana"/>
        <family val="2"/>
      </rPr>
      <t>https://juspemil.sharepoint.com/:f:/s/OficinadePlaneacion/EsQFJoWqYtxOldVCOERBWP8BdOz1wWU1vcXvhRFmJZs8wQ?e=4siodP</t>
    </r>
  </si>
  <si>
    <r>
      <rPr>
        <sz val="10"/>
        <color rgb="FF000000"/>
        <rFont val="Verdana"/>
        <family val="2"/>
      </rPr>
      <t xml:space="preserve">Como soporte de avance de la actividad se cuenta los 5 procedimientos elaborados por la OAP. Los cuales se encuentran en el repositorio del drive de la OAP:
</t>
    </r>
    <r>
      <rPr>
        <u/>
        <sz val="10"/>
        <color rgb="FF0563C1"/>
        <rFont val="Verdana"/>
        <family val="2"/>
      </rPr>
      <t>https://juspemil.sharepoint.com/:f:/s/OficinadePlaneacion/EmSWCSf7mvlDuSzH_L0uiK4BJg89WPmDnJRgY_sJfErMRA?e=HwfI2L</t>
    </r>
  </si>
  <si>
    <r>
      <rPr>
        <sz val="10"/>
        <color rgb="FF000000"/>
        <rFont val="Verdana"/>
        <family val="2"/>
      </rPr>
      <t>Como soporte de avance de la actividad se cuenta con los procedimientos elaborados por las dependencias. los cuales se encuentran en el repositorio del drive de la OAP:</t>
    </r>
    <r>
      <rPr>
        <u/>
        <sz val="10"/>
        <color rgb="FF0563C1"/>
        <rFont val="Verdana"/>
        <family val="2"/>
      </rPr>
      <t xml:space="preserve"> https://www.justiciamilitar.gov.co/procedimientos-que-se-siguen-para-tomar-decisiones-en-las-diferentes-areas</t>
    </r>
  </si>
  <si>
    <r>
      <rPr>
        <sz val="10"/>
        <color rgb="FF000000"/>
        <rFont val="Verdana"/>
        <family val="2"/>
      </rPr>
      <t xml:space="preserve">Como soporte de avance de la actividad se cuenta con las grabaciones de las reuniones en el aplicativo Teams:
</t>
    </r>
    <r>
      <rPr>
        <u/>
        <sz val="10"/>
        <color rgb="FF0563C1"/>
        <rFont val="Verdana"/>
        <family val="2"/>
      </rPr>
      <t xml:space="preserve">
https://juspemil.sharepoint.com/:f:/s/OficinadePlaneacion/El7OfmtxGmZJv7tnhv1i-pcBJpUtEG-DF0c9nUFn5lqAAg?e=TnsEA5 
https://juspemil.sharepoint.com/:f:/s/OficinadePlaneacion/EnwnQ0YZ5llGi4j5L1QOipwBiy3JivyXTkRJrX3fjO_lCA?e=qinuLz</t>
    </r>
  </si>
  <si>
    <r>
      <rPr>
        <sz val="10"/>
        <color rgb="FF000000"/>
        <rFont val="Verdana"/>
        <family val="2"/>
      </rPr>
      <t xml:space="preserve">Como soporte de cumplimiento de la actividad se cuenta con :
1. Documento en Word que contiene la estructura y de Propuesta Análisis de Contexto Interno y Externo.
2. Documento en Excel que contiene la Matriz Análisis de Contexto Externo.
Los cuales se encuentra en el repositorio del drive de la OAP en el enlace : </t>
    </r>
    <r>
      <rPr>
        <u/>
        <sz val="10"/>
        <color rgb="FF0563C1"/>
        <rFont val="Verdana"/>
        <family val="2"/>
      </rPr>
      <t>https://juspemil.sharepoint.com/:f:/s/OficinadePlaneacion/ElDvWYlF0g5Jsa0tjJ89vugBGsJwGaJ7AyI9mBydOsPRWQ?e=orqdar</t>
    </r>
  </si>
  <si>
    <r>
      <rPr>
        <sz val="10"/>
        <color rgb="FF000000"/>
        <rFont val="Verdana"/>
        <family val="2"/>
      </rPr>
      <t xml:space="preserve">Como soporte se cuenta con la Ficha EBI del proyecto de inversión actualizada y los soportes se encuentran en el repositorio de la OAP.
</t>
    </r>
    <r>
      <rPr>
        <u/>
        <sz val="10"/>
        <color rgb="FF0563C1"/>
        <rFont val="Verdana"/>
        <family val="2"/>
      </rPr>
      <t>https://juspemil-my.sharepoint.com/personal/jacqueline_sanchez_justiciamilitar_gov_co/_layouts/15/onedrive.aspx?id=%2Fsites%2FOficinadePlaneacion%2FDocumentos%20compartidos%2FPlanes%20Institucionales%2FPlan%20de%20Acci%C3%B3n%20Institucional%2F2023%2FSeguimientos%20Cuatrimestrales%2FCuatrimestre%20I%2FDependencia%2FOAP%2F14%2E%20Revisar%20y%20actualizar%20el%20proyecto%20de%20inversi%C3%B3n%20de%20la%20JPMP&amp;listurl=https%3A%2F%2Fjuspemil%2Esharepoint%2Ecom%2Fsites%2FOficinadePlaneacion%2FDocumentos%20compartidos&amp;viewid=5e698e52%2De68f%2D4831%2Daff1%2D4b22fc8ba2e3&amp;view=0</t>
    </r>
  </si>
  <si>
    <r>
      <rPr>
        <sz val="10"/>
        <color rgb="FF000000"/>
        <rFont val="Verdana"/>
        <family val="2"/>
      </rPr>
      <t xml:space="preserve">Como soporte se cuenta con memoria y archivo de presentación de la reunión  y los soportes se encuentran en el repositorio de la OAP.
</t>
    </r>
    <r>
      <rPr>
        <u/>
        <sz val="10"/>
        <color rgb="FF0563C1"/>
        <rFont val="Verdana"/>
        <family val="2"/>
      </rPr>
      <t>https://juspemil-my.sharepoint.com/personal/jacqueline_sanchez_justiciamilitar_gov_co/_layouts/15/onedrive.aspx?id=%2Fsites%2FOficinadePlaneacion%2FDocumentos%20compartidos%2FPlanes%20Institucionales%2FPlan%20de%20Acci%C3%B3n%20Institucional%2F2023%2FSeguimientos%20Cuatrimestrales%2FCuatrimestre%20I%2FDependencia%2FOAP%2F14%2E%20Revisar%20y%20actualizar%20el%20proyecto%20de%20inversi%C3%B3n%20de%20la%20JPMP&amp;listurl=https%3A%2F%2Fjuspemil%2Esharepoint%2Ecom%2Fsites%2FOficinadePlaneacion%2FDocumentos%20compartidos&amp;viewid=5e698e52%2De68f%2D4831%2Daff1%2D4b22fc8ba2e3&amp;view=0</t>
    </r>
  </si>
  <si>
    <r>
      <rPr>
        <sz val="10"/>
        <color rgb="FF000000"/>
        <rFont val="Verdana"/>
        <family val="2"/>
      </rPr>
      <t>Como soporte de cumplimiento de la actividad se cuenta con la Directiva de procesos de regulación. El cual se encuentra en el repositorio del drive de la OAP en el enlace:</t>
    </r>
    <r>
      <rPr>
        <u/>
        <sz val="10"/>
        <color rgb="FF0563C1"/>
        <rFont val="Verdana"/>
        <family val="2"/>
      </rPr>
      <t xml:space="preserve"> https://juspemil.sharepoint.com/:f:/s/OficinadePlaneacion/EqQ2cgJnC3ZInEQDaH_kCesBeQa3cU-ubKktp-D1OtSNtw?e=7FJDeA</t>
    </r>
  </si>
  <si>
    <r>
      <rPr>
        <sz val="10"/>
        <color rgb="FF000000"/>
        <rFont val="Verdana"/>
        <family val="2"/>
      </rPr>
      <t xml:space="preserve">Las citadas Resoluciones pueden ser consultadas en la página web de la Entidad en los siguientes enlaces:
</t>
    </r>
    <r>
      <rPr>
        <u/>
        <sz val="10"/>
        <color rgb="FF0563C1"/>
        <rFont val="Verdana"/>
        <family val="2"/>
      </rPr>
      <t xml:space="preserve">
https://www.justiciamilitar.gov.co/sites/default/files/2023-07/Resolucion_000420_de_2023_Por_la_cual_se_determina_la_distribucion_ubicacion_territorial_y_lugar_de_funcionamiento_de_los_despachos_de_primera_instancia_JPMP_FFMM_0.pdf
https://www.justiciamilitar.gov.co/sites/default/files/2023-07/Resolucion_000421_de_2023_Por_la_cual_se_determina_la_distribucion_ubicacion_territorial_y_lugar_de_funcionamiento_de_los_despachos_de_primera_instancia_JPMP_PONAL_0.pdf 
</t>
    </r>
  </si>
  <si>
    <r>
      <rPr>
        <sz val="10"/>
        <color rgb="FF000000"/>
        <rFont val="Verdana"/>
        <family val="2"/>
      </rPr>
      <t xml:space="preserve">Las citadas Resoluciones pueden ser consultadas en la página web de la Entidad en los siguientes enlaces:     
</t>
    </r>
    <r>
      <rPr>
        <u/>
        <sz val="10"/>
        <color rgb="FF0563C1"/>
        <rFont val="Verdana"/>
        <family val="2"/>
      </rPr>
      <t xml:space="preserve">
https://www.justiciamilitar.gov.co/sites/default/files/2023-06/Resolucion_000329_de_2023_Por_la_cual_se_determina_la_ubicacion_de_las_Fiscalias_Penales_Militares_y_Policiales_Delegadas_ante_los_Jueces_Penales_Militares_y_Policiales_0.PDF
https://www.justiciamilitar.gov.co/sites/default/files/2023-06/Resolucion_000330_de_2023_Por_la%20cual_se_determina_la_distribucion_ubicaci%C3%B3n_y_competencia_territorial_de_unos_Juzgados_Penales_Militares_y_Policiales_0.PDF
</t>
    </r>
  </si>
  <si>
    <r>
      <rPr>
        <sz val="10"/>
        <rFont val="Verdana"/>
        <family val="2"/>
      </rPr>
      <t>Como soporte de avance de la actividad se cuenta con el  Informe/ acta  de ejecución del proyecto de implementación del SIM.
Los cuales se ubican en el repositorio del drive en el enlace</t>
    </r>
    <r>
      <rPr>
        <sz val="10"/>
        <color rgb="FFFF0000"/>
        <rFont val="Verdana"/>
        <family val="2"/>
      </rPr>
      <t xml:space="preserve">: </t>
    </r>
    <r>
      <rPr>
        <u/>
        <sz val="10"/>
        <color rgb="FF006699"/>
        <rFont val="Verdana"/>
        <family val="2"/>
      </rPr>
      <t xml:space="preserve">https://juspemil.sharepoint.com/:f:/s/OficinadeTecnologasdeInformacinydelasComunicaciones/Eg2OLDcx8CVGpmvZv5resGUBMppfjB-odCs0n8BU7i3FtA?e=9FleQd
</t>
    </r>
  </si>
  <si>
    <r>
      <t xml:space="preserve">Los siguientes son los documentos sobre asuntos disciplinarios socializados: Cartilla proceso disciplinario para secretarios de despacho
Correo remisorios a los secretarios de la entidad.
Planilla de asistencia de sesión con Grupo de Talento Humano. Los cuales se ubican en el repositorio de la coordinación de control disciplinario ruta: </t>
    </r>
    <r>
      <rPr>
        <u/>
        <sz val="10"/>
        <color rgb="FF006699"/>
        <rFont val="Verdana"/>
        <family val="2"/>
      </rPr>
      <t>https://juspemil.sharepoint.com/:u:/s/GRUPOCONTROLDISCIPLINARIO/EXUwdGfS1pZJlu72qf2FaPABYKRXENRX_eoRKw0blZOtEA?e=VMZd8L</t>
    </r>
  </si>
  <si>
    <t>Con un avance del 50%, se adelantaron las actividades previstas en el plan de trabajo de la política de Participación Ciudadana y Servicio Ciudadano y se realizó el seguimiento al avance y actualización del mismo en conjunto con la Oficina Asesora de Planeación.</t>
  </si>
  <si>
    <t xml:space="preserve">Se elaboró seguimiento al avance del Plan Estratégico de Mantenimiento e Infraestructura a través de la matriz, así como el reporte de la ficha del indicador respectivo para el cuatrimestre. </t>
  </si>
  <si>
    <t xml:space="preserve">Trámites para realizar la suscripción de los contratos requeridos para la ejecución de las actividades planeadas </t>
  </si>
  <si>
    <t>Durante el periodo de seguimiento esta actividad no presenta avance toda vez que dado a los diferentes compromisos del grupo administrativo no se ha podido establecer el Plan de manejo ambiental de la Entidad.</t>
  </si>
  <si>
    <t xml:space="preserve">El suministro de Tiquetes Aéreos por parte de la Entidad </t>
  </si>
  <si>
    <t xml:space="preserve">La Subdirección General, adelantó reuniones y mesas de trabajo con los Comandantes de Fuerzas -Ejército Armada y Fuerza Aeroespacial Colombiana  a fin de lograr apoyos interinstitucionales. 
</t>
  </si>
  <si>
    <t>Se realiza el segundo informe cuatrimestral  de evaluación del Plan Institucional de Capacitación 2023.</t>
  </si>
  <si>
    <t>La aplicación de la encuesta de conocimiento sólo se realizó a la misionalidad de la Entidad, se encuentra pendiente por realizar presentación de la información recopilada y del análisis de esta.</t>
  </si>
  <si>
    <r>
      <rPr>
        <sz val="10"/>
        <color rgb="FF000000"/>
        <rFont val="Verdana"/>
        <family val="2"/>
      </rPr>
      <t xml:space="preserve">Como soporte de avance de la actividad se cuenta con  el documento del Procedimiento Alianzas Estratégicas y/o relacionamientos de la Escuela : 
</t>
    </r>
    <r>
      <rPr>
        <u/>
        <sz val="10"/>
        <color rgb="FF0563C1"/>
        <rFont val="Verdana"/>
        <family val="2"/>
      </rPr>
      <t>https://juspemil-my.sharepoint.com/:w:/g/personal/escuelajpm_justiciamilitar_gov_co/EWv5YLOLKflJoIIkTn99xesBPoUtX4fCGBxtwcxJKiuRwQ?e=SXCrwc</t>
    </r>
  </si>
  <si>
    <t>Se encuentra pendiente la aprobación y socialización del procedimiento  Alianzas Estratégicas y/o relacionamientos de la Escuela.</t>
  </si>
  <si>
    <r>
      <t xml:space="preserve">Como soporte de avance de la actividad se cuenta con: 
La presentación de la participación en las Jornadas de Reinducción, Certificados de participación a la capacitación emitidos por la Agencia Nacional de Defensa Jurídica del Estado, los correos remisorios de los boletines jurídicos.  
</t>
    </r>
    <r>
      <rPr>
        <u/>
        <sz val="10"/>
        <color rgb="FF006699"/>
        <rFont val="Verdana"/>
        <family val="2"/>
      </rPr>
      <t>https://juspemil.sharepoint.com/:f:/s/OficinadePlaneacion/EuiVx9cyM-1CgdWfA8wclZkBFOz87UlllBjUe53kFrZzsg?e=vbtI5A</t>
    </r>
  </si>
  <si>
    <r>
      <t xml:space="preserve">Como soporte de avance de la actividad se cuenta con: 
los correos electrónicos de los boletines jurídicos remitidos a  través del correo de comunicaciones. 
</t>
    </r>
    <r>
      <rPr>
        <u/>
        <sz val="10"/>
        <color rgb="FF006699"/>
        <rFont val="Verdana"/>
        <family val="2"/>
      </rPr>
      <t>https://juspemil.sharepoint.com/:f:/s/OficinadePlaneacion/EsZzVYww0ZpJg7_fTMkQ3z8B8chLlEV7o_kW7z9FCZYsaQ?e=15M4wK</t>
    </r>
  </si>
  <si>
    <t>Se adquirieron equipos para atender las necesidades de renovación en los despachos de la segunda Fase del SPOA y se aumentaron los recursos en la nube para atender el crecimiento en la demanda.</t>
  </si>
  <si>
    <t>Actualmente se cuenta con los procedimientos de "Servicio de Soporte Tecnológico" en el aplicativo DARUMA y "Mantenimiento de la Infraestructura Tecnológica" , el cual está pendiente de revisión y aprobación,  los cuales incluyen en su desarrollo controles definidos en el Mapa de Riesgos Institucional para el proceso de  Gestión de TIC.
Así mismo se realizó socialización del procedimiento de "Servicio de Soporte Tecnológico" , con los funcionarios de la OTIC el 4 de agosto de 2023.</t>
  </si>
  <si>
    <r>
      <rPr>
        <sz val="10"/>
        <color rgb="FF000000"/>
        <rFont val="Verdana"/>
        <family val="2"/>
      </rPr>
      <t xml:space="preserve">Como soporte de avance de la actividad se cuenta con el diseño del tablero de control. El cual se encuentra en el repositorio del drive de la OAP:
</t>
    </r>
    <r>
      <rPr>
        <u/>
        <sz val="10"/>
        <color rgb="FF0563C1"/>
        <rFont val="Verdana"/>
        <family val="2"/>
      </rPr>
      <t xml:space="preserve">https://juspemil.sharepoint.com/:p:/r/sites/OficinadePlaneacion/_layouts/15/Doc.aspx?sourcedoc=%7B017EC349-5E9E-459B-BE1E-03112F7414A7%7D&amp;file=Tablero%20de%20control%20indicadores%20JPMP-%20preliminar.pptx&amp;action=edit&amp;mobileredirect=true
</t>
    </r>
  </si>
  <si>
    <r>
      <t xml:space="preserve">Matriz seguimiento Plan Anticorrupción y Atención al Ciudadano 2023 diligenciada con los soportes respectivos de las actividades : </t>
    </r>
    <r>
      <rPr>
        <u/>
        <sz val="10"/>
        <color rgb="FF006699"/>
        <rFont val="Verdana"/>
        <family val="2"/>
      </rPr>
      <t>https://juspemil.sharepoint.com/:f:/s/OficinadePlaneacion/EvS0FEuLYclLmQzwzjE8kRMBbUqNPK67uzSitiDR8XnT1Q?e=zHAv2P</t>
    </r>
  </si>
  <si>
    <r>
      <t>Matriz Plan de Trabajo de la política de Participación Ciudadana y Servicio Ciudadano</t>
    </r>
    <r>
      <rPr>
        <u/>
        <sz val="10"/>
        <color rgb="FF006699"/>
        <rFont val="Verdana"/>
        <family val="2"/>
      </rPr>
      <t xml:space="preserve"> https://juspemil.sharepoint.com/:x:/s/OficinadePlaneacion/Eaf_npjyv71ChXiGidg178YB89y_7HWiNOfshAlq75xucw?e=J2pbZz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</si>
</sst>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rgb="FF000000"/>
      <name val="Calibri"/>
      <family val="2"/>
    </font>
    <font>
      <sz val="11"/>
      <color theme="1"/>
      <name val="Calibri"/>
      <family val="2"/>
      <scheme val="minor"/>
    </font>
    <font>
      <sz val="11"/>
      <color rgb="FF000000"/>
      <name val="Calibri"/>
      <family val="2"/>
    </font>
    <font>
      <b/>
      <sz val="10"/>
      <color rgb="FF000000"/>
      <name val="Bookman Old Style"/>
      <family val="1"/>
    </font>
    <font>
      <sz val="10"/>
      <color rgb="FF000000"/>
      <name val="Bookman Old Style"/>
      <family val="1"/>
    </font>
    <font>
      <u/>
      <sz val="11"/>
      <color rgb="FF0563C1"/>
      <name val="Calibri"/>
      <family val="2"/>
    </font>
    <font>
      <b/>
      <sz val="18"/>
      <color rgb="FF000000"/>
      <name val="Bookman Old Style"/>
      <family val="1"/>
    </font>
    <font>
      <b/>
      <sz val="24"/>
      <color rgb="FF000000"/>
      <name val="Bookman Old Style"/>
      <family val="1"/>
    </font>
    <font>
      <sz val="18"/>
      <color rgb="FF000000"/>
      <name val="Bookman Old Style"/>
      <family val="1"/>
    </font>
    <font>
      <sz val="11"/>
      <color rgb="FF000000"/>
      <name val="Bookman Old Style"/>
      <family val="1"/>
    </font>
    <font>
      <sz val="8"/>
      <name val="Bookman Old Style"/>
      <family val="1"/>
    </font>
    <font>
      <u/>
      <sz val="11"/>
      <color theme="10"/>
      <name val="Calibri"/>
      <family val="2"/>
    </font>
    <font>
      <sz val="11"/>
      <color rgb="FF000000"/>
      <name val="Verdana"/>
      <family val="2"/>
    </font>
    <font>
      <sz val="10"/>
      <color rgb="FF000000"/>
      <name val="Verdana"/>
      <family val="2"/>
    </font>
    <font>
      <b/>
      <sz val="10"/>
      <color rgb="FF000000"/>
      <name val="Verdana"/>
      <family val="2"/>
    </font>
    <font>
      <b/>
      <sz val="12"/>
      <color rgb="FFFFFFFF"/>
      <name val="Verdana"/>
      <family val="2"/>
    </font>
    <font>
      <b/>
      <sz val="10"/>
      <color rgb="FFFFFFFF"/>
      <name val="Verdana"/>
      <family val="2"/>
    </font>
    <font>
      <sz val="10"/>
      <color rgb="FFFFFFFF"/>
      <name val="Verdana"/>
      <family val="2"/>
    </font>
    <font>
      <b/>
      <sz val="9"/>
      <color rgb="FF000000"/>
      <name val="Verdana"/>
      <family val="2"/>
    </font>
    <font>
      <b/>
      <sz val="10"/>
      <name val="Verdana"/>
      <family val="2"/>
    </font>
    <font>
      <sz val="10"/>
      <name val="Verdana"/>
      <family val="2"/>
    </font>
    <font>
      <u/>
      <sz val="10"/>
      <color rgb="FF0563C1"/>
      <name val="Verdana"/>
      <family val="2"/>
    </font>
    <font>
      <sz val="9"/>
      <color rgb="FF000000"/>
      <name val="Verdana"/>
      <family val="2"/>
    </font>
    <font>
      <b/>
      <sz val="18"/>
      <color theme="8" tint="-0.499984740745262"/>
      <name val="Verdana"/>
      <family val="2"/>
    </font>
    <font>
      <b/>
      <sz val="24"/>
      <color theme="8" tint="-0.499984740745262"/>
      <name val="Verdana"/>
      <family val="2"/>
    </font>
    <font>
      <sz val="18"/>
      <color theme="8" tint="-0.499984740745262"/>
      <name val="Verdana"/>
      <family val="2"/>
    </font>
    <font>
      <b/>
      <sz val="10"/>
      <color theme="0"/>
      <name val="Verdana"/>
      <family val="2"/>
    </font>
    <font>
      <b/>
      <sz val="12"/>
      <color theme="0"/>
      <name val="Verdana"/>
      <family val="2"/>
    </font>
    <font>
      <b/>
      <sz val="11"/>
      <color theme="0"/>
      <name val="Verdana"/>
      <family val="2"/>
    </font>
    <font>
      <b/>
      <sz val="11"/>
      <color rgb="FFFFFFFF"/>
      <name val="Verdana"/>
      <family val="2"/>
    </font>
    <font>
      <sz val="11"/>
      <color rgb="FFFFFFFF"/>
      <name val="Verdana"/>
      <family val="2"/>
    </font>
    <font>
      <b/>
      <sz val="12"/>
      <color rgb="FF000000"/>
      <name val="Verdana"/>
      <family val="2"/>
    </font>
    <font>
      <u/>
      <sz val="10"/>
      <color theme="10"/>
      <name val="Verdana"/>
      <family val="2"/>
    </font>
    <font>
      <sz val="9"/>
      <color indexed="81"/>
      <name val="Tahoma"/>
      <family val="2"/>
    </font>
    <font>
      <b/>
      <sz val="9"/>
      <color indexed="81"/>
      <name val="Tahoma"/>
      <family val="2"/>
    </font>
    <font>
      <b/>
      <sz val="10"/>
      <color rgb="FFC00000"/>
      <name val="Verdana"/>
      <family val="2"/>
    </font>
    <font>
      <b/>
      <sz val="10"/>
      <color theme="1"/>
      <name val="Verdana"/>
      <family val="2"/>
    </font>
    <font>
      <b/>
      <sz val="10"/>
      <color rgb="FFFF0000"/>
      <name val="Verdana"/>
      <family val="2"/>
    </font>
    <font>
      <sz val="11"/>
      <color rgb="FF444444"/>
      <name val="Calibri"/>
      <family val="2"/>
      <charset val="1"/>
    </font>
    <font>
      <sz val="11"/>
      <name val="Calibri"/>
      <family val="2"/>
      <charset val="1"/>
    </font>
    <font>
      <sz val="10"/>
      <color rgb="FFFF0000"/>
      <name val="Verdana"/>
      <family val="2"/>
    </font>
    <font>
      <sz val="10"/>
      <color rgb="FF000000"/>
      <name val="Verdana"/>
      <family val="2"/>
    </font>
    <font>
      <b/>
      <sz val="24"/>
      <color rgb="FF1F4E78"/>
      <name val="Verdana"/>
      <family val="2"/>
    </font>
    <font>
      <sz val="18"/>
      <color rgb="FF1F4E78"/>
      <name val="Verdana"/>
      <family val="2"/>
    </font>
    <font>
      <b/>
      <sz val="18"/>
      <color rgb="FF1F4E78"/>
      <name val="Verdana"/>
      <family val="2"/>
    </font>
    <font>
      <i/>
      <sz val="10"/>
      <color rgb="FF000000"/>
      <name val="Verdana"/>
      <family val="2"/>
    </font>
    <font>
      <u/>
      <sz val="10"/>
      <color rgb="FF4472C4"/>
      <name val="Verdana"/>
      <family val="2"/>
    </font>
    <font>
      <sz val="10"/>
      <color rgb="FF4472C4"/>
      <name val="Verdana"/>
      <family val="2"/>
    </font>
    <font>
      <u/>
      <sz val="10"/>
      <color rgb="FF3E6DC2"/>
      <name val="Verdana"/>
      <family val="2"/>
    </font>
    <font>
      <u/>
      <sz val="10"/>
      <color rgb="FF006699"/>
      <name val="Verdana"/>
      <family val="2"/>
    </font>
    <font>
      <sz val="10"/>
      <color theme="1"/>
      <name val="Verdana"/>
      <family val="2"/>
    </font>
    <font>
      <sz val="10"/>
      <color rgb="FF006699"/>
      <name val="Verdana"/>
      <family val="2"/>
    </font>
    <font>
      <u/>
      <sz val="10"/>
      <color rgb="FF0563C1"/>
      <name val="Calibri"/>
      <family val="2"/>
    </font>
    <font>
      <sz val="10"/>
      <color rgb="FF000000"/>
      <name val="Calibri"/>
      <family val="2"/>
    </font>
    <font>
      <u/>
      <sz val="10"/>
      <color theme="10"/>
      <name val="Calibri"/>
      <family val="2"/>
    </font>
    <font>
      <sz val="11"/>
      <name val="Calibri"/>
      <family val="2"/>
    </font>
    <font>
      <u/>
      <sz val="10"/>
      <name val="Calibri"/>
      <family val="2"/>
    </font>
  </fonts>
  <fills count="30">
    <fill>
      <patternFill patternType="none"/>
    </fill>
    <fill>
      <patternFill patternType="gray125"/>
    </fill>
    <fill>
      <patternFill patternType="solid">
        <fgColor rgb="FFFFFFFF"/>
        <bgColor rgb="FFFFFFFF"/>
      </patternFill>
    </fill>
    <fill>
      <patternFill patternType="solid">
        <fgColor rgb="FF8EA9DB"/>
        <bgColor rgb="FF8EA9DB"/>
      </patternFill>
    </fill>
    <fill>
      <patternFill patternType="solid">
        <fgColor rgb="FF002060"/>
        <bgColor rgb="FF002060"/>
      </patternFill>
    </fill>
    <fill>
      <patternFill patternType="solid">
        <fgColor rgb="FFFFC000"/>
        <bgColor rgb="FFFFC000"/>
      </patternFill>
    </fill>
    <fill>
      <patternFill patternType="solid">
        <fgColor theme="0"/>
        <bgColor indexed="64"/>
      </patternFill>
    </fill>
    <fill>
      <patternFill patternType="solid">
        <fgColor theme="0"/>
        <bgColor rgb="FFACB9CA"/>
      </patternFill>
    </fill>
    <fill>
      <patternFill patternType="solid">
        <fgColor theme="0"/>
        <bgColor rgb="FFFFFFFF"/>
      </patternFill>
    </fill>
    <fill>
      <patternFill patternType="solid">
        <fgColor rgb="FFFFFFFF"/>
        <bgColor indexed="64"/>
      </patternFill>
    </fill>
    <fill>
      <patternFill patternType="solid">
        <fgColor rgb="FFFFFFFF"/>
        <bgColor rgb="FF000000"/>
      </patternFill>
    </fill>
    <fill>
      <patternFill patternType="solid">
        <fgColor rgb="FF00B050"/>
        <bgColor rgb="FFACB9CA"/>
      </patternFill>
    </fill>
    <fill>
      <patternFill patternType="solid">
        <fgColor theme="2"/>
        <bgColor rgb="FFACB9CA"/>
      </patternFill>
    </fill>
    <fill>
      <patternFill patternType="solid">
        <fgColor rgb="FF00B050"/>
        <bgColor indexed="64"/>
      </patternFill>
    </fill>
    <fill>
      <patternFill patternType="solid">
        <fgColor rgb="FF1F85E1"/>
        <bgColor rgb="FF002060"/>
      </patternFill>
    </fill>
    <fill>
      <patternFill patternType="solid">
        <fgColor rgb="FF3E6DC2"/>
        <bgColor rgb="FF8EA9DB"/>
      </patternFill>
    </fill>
    <fill>
      <patternFill patternType="solid">
        <fgColor rgb="FF006699"/>
        <bgColor rgb="FF002060"/>
      </patternFill>
    </fill>
    <fill>
      <patternFill patternType="solid">
        <fgColor rgb="FF00B050"/>
        <bgColor rgb="FF92D050"/>
      </patternFill>
    </fill>
    <fill>
      <patternFill patternType="solid">
        <fgColor rgb="FF92D050"/>
        <bgColor rgb="FF002060"/>
      </patternFill>
    </fill>
    <fill>
      <patternFill patternType="solid">
        <fgColor theme="9"/>
        <bgColor rgb="FFFFFFFF"/>
      </patternFill>
    </fill>
    <fill>
      <patternFill patternType="solid">
        <fgColor theme="5" tint="0.79998168889431442"/>
        <bgColor rgb="FFACB9CA"/>
      </patternFill>
    </fill>
    <fill>
      <patternFill patternType="solid">
        <fgColor rgb="FFFF0000"/>
        <bgColor rgb="FFACB9CA"/>
      </patternFill>
    </fill>
    <fill>
      <patternFill patternType="solid">
        <fgColor rgb="FFFF0000"/>
        <bgColor indexed="64"/>
      </patternFill>
    </fill>
    <fill>
      <patternFill patternType="solid">
        <fgColor theme="5" tint="0.79998168889431442"/>
        <bgColor indexed="64"/>
      </patternFill>
    </fill>
    <fill>
      <patternFill patternType="solid">
        <fgColor rgb="FF00B050"/>
        <bgColor rgb="FFFFFFFF"/>
      </patternFill>
    </fill>
    <fill>
      <patternFill patternType="solid">
        <fgColor theme="2"/>
        <bgColor indexed="64"/>
      </patternFill>
    </fill>
    <fill>
      <patternFill patternType="solid">
        <fgColor theme="5" tint="0.79998168889431442"/>
        <bgColor rgb="FFFFFFFF"/>
      </patternFill>
    </fill>
    <fill>
      <patternFill patternType="solid">
        <fgColor theme="0" tint="-4.9989318521683403E-2"/>
        <bgColor indexed="64"/>
      </patternFill>
    </fill>
    <fill>
      <patternFill patternType="solid">
        <fgColor theme="0" tint="-4.9989318521683403E-2"/>
        <bgColor rgb="FFFFFFFF"/>
      </patternFill>
    </fill>
    <fill>
      <patternFill patternType="solid">
        <fgColor theme="7"/>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top/>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style="medium">
        <color theme="0" tint="-0.34998626667073579"/>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style="thin">
        <color theme="0" tint="-0.34998626667073579"/>
      </left>
      <right style="thin">
        <color theme="0" tint="-0.34998626667073579"/>
      </right>
      <top/>
      <bottom/>
      <diagonal/>
    </border>
    <border>
      <left style="thin">
        <color theme="0" tint="-0.499984740745262"/>
      </left>
      <right style="thin">
        <color theme="0" tint="-0.499984740745262"/>
      </right>
      <top/>
      <bottom style="thin">
        <color theme="0" tint="-0.499984740745262"/>
      </bottom>
      <diagonal/>
    </border>
    <border>
      <left style="thin">
        <color rgb="FF808080"/>
      </left>
      <right style="thin">
        <color rgb="FF808080"/>
      </right>
      <top style="thin">
        <color rgb="FF808080"/>
      </top>
      <bottom/>
      <diagonal/>
    </border>
    <border>
      <left style="thin">
        <color rgb="FF808080"/>
      </left>
      <right style="thin">
        <color rgb="FF808080"/>
      </right>
      <top/>
      <bottom style="thin">
        <color rgb="FF808080"/>
      </bottom>
      <diagonal/>
    </border>
    <border>
      <left style="thin">
        <color rgb="FF808080"/>
      </left>
      <right style="thin">
        <color rgb="FF808080"/>
      </right>
      <top/>
      <bottom/>
      <diagonal/>
    </border>
    <border>
      <left style="thin">
        <color theme="0" tint="-0.499984740745262"/>
      </left>
      <right style="thin">
        <color theme="0" tint="-0.499984740745262"/>
      </right>
      <top/>
      <bottom style="thin">
        <color rgb="FF808080"/>
      </bottom>
      <diagonal/>
    </border>
    <border>
      <left style="thin">
        <color theme="0" tint="-0.499984740745262"/>
      </left>
      <right style="thin">
        <color theme="0" tint="-0.499984740745262"/>
      </right>
      <top style="thin">
        <color rgb="FF808080"/>
      </top>
      <bottom/>
      <diagonal/>
    </border>
    <border>
      <left style="thin">
        <color rgb="FF000000"/>
      </left>
      <right style="thin">
        <color rgb="FF000000"/>
      </right>
      <top style="thin">
        <color rgb="FF000000"/>
      </top>
      <bottom style="thin">
        <color rgb="FF000000"/>
      </bottom>
      <diagonal/>
    </border>
    <border>
      <left style="thin">
        <color rgb="FFA6A6A6"/>
      </left>
      <right style="thin">
        <color rgb="FFA6A6A6"/>
      </right>
      <top style="thin">
        <color rgb="FFA6A6A6"/>
      </top>
      <bottom/>
      <diagonal/>
    </border>
    <border>
      <left style="thin">
        <color rgb="FFA6A6A6"/>
      </left>
      <right style="thin">
        <color rgb="FFA6A6A6"/>
      </right>
      <top/>
      <bottom style="thin">
        <color rgb="FFA6A6A6"/>
      </bottom>
      <diagonal/>
    </border>
  </borders>
  <cellStyleXfs count="6">
    <xf numFmtId="0" fontId="0" fillId="0" borderId="0"/>
    <xf numFmtId="0" fontId="2" fillId="3" borderId="0" applyNumberFormat="0" applyFont="0" applyBorder="0" applyAlignment="0" applyProtection="0"/>
    <xf numFmtId="0" fontId="5" fillId="0" borderId="0" applyNumberForma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527">
    <xf numFmtId="0" fontId="0" fillId="0" borderId="0" xfId="0"/>
    <xf numFmtId="0" fontId="4" fillId="2" borderId="0" xfId="0" applyFont="1" applyFill="1" applyAlignment="1">
      <alignment horizontal="center" vertical="center"/>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left"/>
    </xf>
    <xf numFmtId="0" fontId="9" fillId="0" borderId="0" xfId="0" applyFont="1"/>
    <xf numFmtId="0" fontId="9" fillId="0" borderId="0" xfId="0" applyFont="1" applyAlignment="1">
      <alignment horizontal="center" vertical="center"/>
    </xf>
    <xf numFmtId="0" fontId="10" fillId="0" borderId="2" xfId="0" applyFont="1" applyBorder="1" applyAlignment="1">
      <alignment wrapText="1"/>
    </xf>
    <xf numFmtId="0" fontId="12" fillId="0" borderId="0" xfId="0" applyFont="1"/>
    <xf numFmtId="0" fontId="13" fillId="2" borderId="0" xfId="0" applyFont="1" applyFill="1"/>
    <xf numFmtId="0" fontId="13" fillId="2" borderId="0" xfId="0" applyFont="1" applyFill="1" applyAlignment="1">
      <alignment horizontal="left"/>
    </xf>
    <xf numFmtId="0" fontId="13" fillId="2" borderId="0" xfId="0" applyFont="1" applyFill="1" applyAlignment="1">
      <alignment horizontal="center" vertical="center"/>
    </xf>
    <xf numFmtId="0" fontId="13" fillId="2" borderId="0" xfId="0" applyFont="1" applyFill="1" applyAlignment="1">
      <alignment horizontal="center"/>
    </xf>
    <xf numFmtId="0" fontId="12" fillId="0" borderId="0" xfId="0" applyFont="1" applyAlignment="1">
      <alignment horizontal="center" vertical="center"/>
    </xf>
    <xf numFmtId="0" fontId="13" fillId="0" borderId="0" xfId="0" applyFont="1"/>
    <xf numFmtId="0" fontId="16" fillId="4" borderId="3" xfId="1" applyFont="1" applyFill="1" applyBorder="1" applyAlignment="1">
      <alignment horizontal="center" vertical="center" wrapText="1"/>
    </xf>
    <xf numFmtId="0" fontId="17" fillId="4" borderId="3" xfId="1" applyFont="1" applyFill="1" applyBorder="1" applyAlignment="1">
      <alignment horizontal="center" vertical="center" wrapText="1"/>
    </xf>
    <xf numFmtId="0" fontId="16" fillId="14" borderId="3" xfId="1" applyFont="1" applyFill="1" applyBorder="1" applyAlignment="1">
      <alignment horizontal="center" vertical="center" wrapText="1"/>
    </xf>
    <xf numFmtId="0" fontId="18"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9" fontId="18" fillId="11" borderId="3" xfId="0" applyNumberFormat="1" applyFont="1" applyFill="1" applyBorder="1" applyAlignment="1">
      <alignment vertical="center" wrapText="1"/>
    </xf>
    <xf numFmtId="9" fontId="18" fillId="9" borderId="3" xfId="0" applyNumberFormat="1" applyFont="1" applyFill="1" applyBorder="1" applyAlignment="1">
      <alignment vertical="center" wrapText="1"/>
    </xf>
    <xf numFmtId="9" fontId="18" fillId="12" borderId="3" xfId="0" applyNumberFormat="1" applyFont="1" applyFill="1" applyBorder="1" applyAlignment="1">
      <alignment vertical="center" wrapText="1"/>
    </xf>
    <xf numFmtId="0" fontId="18" fillId="2" borderId="3" xfId="0" applyFont="1" applyFill="1" applyBorder="1" applyAlignment="1">
      <alignment vertical="center" wrapText="1"/>
    </xf>
    <xf numFmtId="0" fontId="22" fillId="2" borderId="3" xfId="0" applyFont="1" applyFill="1" applyBorder="1" applyAlignment="1">
      <alignment vertical="center" wrapText="1"/>
    </xf>
    <xf numFmtId="9" fontId="18" fillId="13" borderId="3" xfId="0" applyNumberFormat="1" applyFont="1" applyFill="1" applyBorder="1" applyAlignment="1">
      <alignment vertical="center" wrapText="1"/>
    </xf>
    <xf numFmtId="0" fontId="29" fillId="4" borderId="3" xfId="1" applyFont="1" applyFill="1" applyBorder="1" applyAlignment="1">
      <alignment horizontal="center" vertical="center" wrapText="1"/>
    </xf>
    <xf numFmtId="0" fontId="30" fillId="4" borderId="3" xfId="1" applyFont="1" applyFill="1" applyBorder="1" applyAlignment="1">
      <alignment horizontal="center" vertical="center" wrapText="1"/>
    </xf>
    <xf numFmtId="0" fontId="29" fillId="14" borderId="3"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17" fillId="4" borderId="9" xfId="1"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2" borderId="9" xfId="0" applyFont="1" applyFill="1" applyBorder="1" applyAlignment="1">
      <alignment horizontal="center" vertical="center" wrapText="1"/>
    </xf>
    <xf numFmtId="9" fontId="14" fillId="9" borderId="9" xfId="0" applyNumberFormat="1" applyFont="1" applyFill="1" applyBorder="1" applyAlignment="1">
      <alignment horizontal="center" vertical="center" wrapText="1"/>
    </xf>
    <xf numFmtId="0" fontId="14" fillId="2" borderId="9" xfId="0" applyFont="1" applyFill="1" applyBorder="1" applyAlignment="1">
      <alignment vertical="center" wrapText="1"/>
    </xf>
    <xf numFmtId="0" fontId="13" fillId="2" borderId="9" xfId="0" applyFont="1" applyFill="1" applyBorder="1" applyAlignment="1">
      <alignment vertical="center" wrapText="1"/>
    </xf>
    <xf numFmtId="0" fontId="17" fillId="4" borderId="12" xfId="1" applyFont="1" applyFill="1" applyBorder="1" applyAlignment="1">
      <alignment horizontal="center" vertical="center" wrapText="1"/>
    </xf>
    <xf numFmtId="0" fontId="16" fillId="4" borderId="11" xfId="1" applyFont="1" applyFill="1" applyBorder="1" applyAlignment="1">
      <alignment horizontal="center" vertical="center" wrapText="1"/>
    </xf>
    <xf numFmtId="0" fontId="29" fillId="16" borderId="3" xfId="1" applyFont="1" applyFill="1" applyBorder="1" applyAlignment="1">
      <alignment horizontal="center" vertical="center" wrapText="1"/>
    </xf>
    <xf numFmtId="0" fontId="16" fillId="16" borderId="3" xfId="1" applyFont="1" applyFill="1" applyBorder="1" applyAlignment="1">
      <alignment horizontal="center" vertical="center" wrapText="1"/>
    </xf>
    <xf numFmtId="9" fontId="14" fillId="2" borderId="9" xfId="0" applyNumberFormat="1" applyFont="1" applyFill="1" applyBorder="1" applyAlignment="1">
      <alignment horizontal="center" vertical="center" wrapText="1"/>
    </xf>
    <xf numFmtId="9" fontId="14" fillId="11" borderId="9" xfId="0" applyNumberFormat="1" applyFont="1" applyFill="1" applyBorder="1" applyAlignment="1">
      <alignment horizontal="center" vertical="center" wrapText="1"/>
    </xf>
    <xf numFmtId="0" fontId="16" fillId="16" borderId="9" xfId="1" applyFont="1" applyFill="1" applyBorder="1" applyAlignment="1">
      <alignment horizontal="center" vertical="center" wrapText="1"/>
    </xf>
    <xf numFmtId="0" fontId="16" fillId="14" borderId="9" xfId="1" applyFont="1" applyFill="1" applyBorder="1" applyAlignment="1">
      <alignment horizontal="center" vertical="center" wrapText="1"/>
    </xf>
    <xf numFmtId="0" fontId="31" fillId="5" borderId="9" xfId="1" applyFont="1" applyFill="1" applyBorder="1" applyAlignment="1">
      <alignment horizontal="center" vertical="center" wrapText="1"/>
    </xf>
    <xf numFmtId="0" fontId="31" fillId="5" borderId="3" xfId="1" applyFont="1" applyFill="1" applyBorder="1" applyAlignment="1">
      <alignment horizontal="center" vertical="center" wrapText="1"/>
    </xf>
    <xf numFmtId="0" fontId="13" fillId="0" borderId="0" xfId="0" applyFont="1" applyAlignment="1">
      <alignment horizontal="center" vertical="center"/>
    </xf>
    <xf numFmtId="9" fontId="14" fillId="0" borderId="9" xfId="0" applyNumberFormat="1" applyFont="1" applyBorder="1" applyAlignment="1">
      <alignment horizontal="center" vertical="center" wrapText="1"/>
    </xf>
    <xf numFmtId="9" fontId="14" fillId="12" borderId="9" xfId="0" applyNumberFormat="1" applyFont="1" applyFill="1" applyBorder="1" applyAlignment="1">
      <alignment horizontal="center" vertical="center" wrapText="1"/>
    </xf>
    <xf numFmtId="0" fontId="14" fillId="8" borderId="9" xfId="0" applyFont="1" applyFill="1" applyBorder="1" applyAlignment="1">
      <alignment horizontal="center" vertical="center" wrapText="1"/>
    </xf>
    <xf numFmtId="9" fontId="18" fillId="12" borderId="3" xfId="0" applyNumberFormat="1" applyFont="1" applyFill="1" applyBorder="1" applyAlignment="1">
      <alignment horizontal="center" vertical="center" wrapText="1"/>
    </xf>
    <xf numFmtId="9" fontId="18" fillId="11" borderId="3" xfId="0" applyNumberFormat="1" applyFont="1" applyFill="1" applyBorder="1" applyAlignment="1">
      <alignment horizontal="center" vertical="center" wrapText="1"/>
    </xf>
    <xf numFmtId="9" fontId="3" fillId="9" borderId="3" xfId="0" applyNumberFormat="1" applyFont="1" applyFill="1" applyBorder="1" applyAlignment="1">
      <alignment vertical="center" wrapText="1"/>
    </xf>
    <xf numFmtId="0" fontId="14" fillId="8" borderId="9" xfId="0" applyFont="1" applyFill="1" applyBorder="1" applyAlignment="1">
      <alignment vertical="center" wrapText="1"/>
    </xf>
    <xf numFmtId="0" fontId="13" fillId="8" borderId="9" xfId="0" applyFont="1" applyFill="1" applyBorder="1" applyAlignment="1">
      <alignment vertical="center" wrapText="1"/>
    </xf>
    <xf numFmtId="9" fontId="14" fillId="9" borderId="3" xfId="0" applyNumberFormat="1"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9" fontId="14" fillId="2" borderId="3" xfId="0" applyNumberFormat="1" applyFont="1" applyFill="1" applyBorder="1" applyAlignment="1">
      <alignment horizontal="center" vertical="center" wrapText="1"/>
    </xf>
    <xf numFmtId="0" fontId="14" fillId="2" borderId="3" xfId="0" applyFont="1" applyFill="1" applyBorder="1" applyAlignment="1">
      <alignment vertical="center" wrapText="1"/>
    </xf>
    <xf numFmtId="0" fontId="13" fillId="2" borderId="3" xfId="0" applyFont="1" applyFill="1" applyBorder="1" applyAlignment="1">
      <alignment vertical="center" wrapText="1"/>
    </xf>
    <xf numFmtId="9" fontId="14" fillId="0" borderId="3" xfId="0" applyNumberFormat="1" applyFont="1" applyBorder="1" applyAlignment="1">
      <alignment horizontal="center" vertical="center" wrapText="1"/>
    </xf>
    <xf numFmtId="9" fontId="14" fillId="12" borderId="3" xfId="0" applyNumberFormat="1" applyFont="1" applyFill="1" applyBorder="1" applyAlignment="1">
      <alignment horizontal="center" vertical="center" wrapText="1"/>
    </xf>
    <xf numFmtId="0" fontId="13" fillId="9" borderId="3" xfId="0" applyFont="1" applyFill="1" applyBorder="1"/>
    <xf numFmtId="9" fontId="14" fillId="11" borderId="3" xfId="0" applyNumberFormat="1" applyFont="1" applyFill="1" applyBorder="1" applyAlignment="1">
      <alignment horizontal="center" vertical="center" wrapText="1"/>
    </xf>
    <xf numFmtId="0" fontId="16" fillId="14" borderId="14" xfId="1" applyFont="1" applyFill="1" applyBorder="1" applyAlignment="1">
      <alignment horizontal="center" vertical="center" wrapText="1"/>
    </xf>
    <xf numFmtId="0" fontId="14" fillId="2" borderId="14" xfId="0" applyFont="1" applyFill="1" applyBorder="1" applyAlignment="1">
      <alignment horizontal="center" vertical="center" wrapText="1"/>
    </xf>
    <xf numFmtId="9" fontId="14" fillId="12" borderId="14" xfId="0" applyNumberFormat="1" applyFont="1" applyFill="1" applyBorder="1" applyAlignment="1">
      <alignment horizontal="center" vertical="center" wrapText="1"/>
    </xf>
    <xf numFmtId="0" fontId="14" fillId="2" borderId="14" xfId="0" applyFont="1" applyFill="1" applyBorder="1" applyAlignment="1">
      <alignment vertical="center" wrapText="1"/>
    </xf>
    <xf numFmtId="0" fontId="16" fillId="16" borderId="13" xfId="1" applyFont="1" applyFill="1" applyBorder="1" applyAlignment="1">
      <alignment horizontal="center" vertical="center" wrapText="1"/>
    </xf>
    <xf numFmtId="0" fontId="14" fillId="9" borderId="13" xfId="0" applyFont="1" applyFill="1" applyBorder="1" applyAlignment="1">
      <alignment horizontal="center" vertical="center" wrapText="1"/>
    </xf>
    <xf numFmtId="9" fontId="14" fillId="9" borderId="13" xfId="0" applyNumberFormat="1" applyFont="1" applyFill="1" applyBorder="1" applyAlignment="1">
      <alignment horizontal="center" vertical="center" wrapText="1"/>
    </xf>
    <xf numFmtId="9" fontId="14" fillId="12" borderId="13" xfId="0" applyNumberFormat="1" applyFont="1" applyFill="1" applyBorder="1" applyAlignment="1">
      <alignment horizontal="center" vertical="center" wrapText="1"/>
    </xf>
    <xf numFmtId="9" fontId="14" fillId="11" borderId="13" xfId="0" applyNumberFormat="1" applyFont="1" applyFill="1" applyBorder="1" applyAlignment="1">
      <alignment horizontal="center" vertical="center" wrapText="1"/>
    </xf>
    <xf numFmtId="0" fontId="16" fillId="4" borderId="15" xfId="1" applyFont="1" applyFill="1" applyBorder="1" applyAlignment="1">
      <alignment horizontal="center" vertical="center" wrapText="1"/>
    </xf>
    <xf numFmtId="9" fontId="14" fillId="9" borderId="16"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9" fontId="14" fillId="12" borderId="16" xfId="0" applyNumberFormat="1" applyFont="1" applyFill="1" applyBorder="1" applyAlignment="1">
      <alignment horizontal="center" vertical="center" wrapText="1"/>
    </xf>
    <xf numFmtId="0" fontId="13" fillId="2" borderId="13" xfId="0" applyFont="1" applyFill="1" applyBorder="1" applyAlignment="1">
      <alignment vertical="center" wrapText="1"/>
    </xf>
    <xf numFmtId="9" fontId="14" fillId="0" borderId="13" xfId="0" applyNumberFormat="1" applyFont="1" applyBorder="1" applyAlignment="1">
      <alignment horizontal="center" vertical="center" wrapText="1"/>
    </xf>
    <xf numFmtId="9" fontId="14" fillId="11" borderId="16" xfId="0" applyNumberFormat="1" applyFont="1" applyFill="1" applyBorder="1" applyAlignment="1">
      <alignment horizontal="center" vertical="center" wrapText="1"/>
    </xf>
    <xf numFmtId="0" fontId="13" fillId="9" borderId="16" xfId="0" applyFont="1" applyFill="1" applyBorder="1"/>
    <xf numFmtId="0" fontId="29" fillId="4" borderId="15" xfId="1" applyFont="1" applyFill="1" applyBorder="1" applyAlignment="1">
      <alignment horizontal="center" vertical="center" wrapText="1"/>
    </xf>
    <xf numFmtId="0" fontId="29" fillId="16" borderId="16" xfId="1" applyFont="1" applyFill="1" applyBorder="1" applyAlignment="1">
      <alignment horizontal="center" vertical="center" wrapText="1"/>
    </xf>
    <xf numFmtId="0" fontId="29" fillId="16" borderId="13" xfId="1" applyFont="1" applyFill="1" applyBorder="1" applyAlignment="1">
      <alignment horizontal="center" vertical="center" wrapText="1"/>
    </xf>
    <xf numFmtId="9" fontId="18" fillId="12" borderId="16" xfId="0" applyNumberFormat="1" applyFont="1" applyFill="1" applyBorder="1" applyAlignment="1">
      <alignment vertical="center" wrapText="1"/>
    </xf>
    <xf numFmtId="9" fontId="18" fillId="12" borderId="13" xfId="0" applyNumberFormat="1" applyFont="1" applyFill="1" applyBorder="1" applyAlignment="1">
      <alignment vertical="center" wrapText="1"/>
    </xf>
    <xf numFmtId="9" fontId="18" fillId="11" borderId="16" xfId="0" applyNumberFormat="1" applyFont="1" applyFill="1" applyBorder="1" applyAlignment="1">
      <alignment vertical="center" wrapText="1"/>
    </xf>
    <xf numFmtId="9" fontId="18" fillId="11" borderId="13" xfId="0" applyNumberFormat="1" applyFont="1" applyFill="1" applyBorder="1" applyAlignment="1">
      <alignment vertical="center" wrapText="1"/>
    </xf>
    <xf numFmtId="9" fontId="18" fillId="9" borderId="16" xfId="0" applyNumberFormat="1" applyFont="1" applyFill="1" applyBorder="1" applyAlignment="1">
      <alignment vertical="center" wrapText="1"/>
    </xf>
    <xf numFmtId="9" fontId="18" fillId="9" borderId="13" xfId="0" applyNumberFormat="1" applyFont="1" applyFill="1" applyBorder="1" applyAlignment="1">
      <alignment vertical="center" wrapText="1"/>
    </xf>
    <xf numFmtId="0" fontId="30" fillId="4" borderId="14" xfId="1"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4" xfId="0" applyFont="1" applyFill="1" applyBorder="1" applyAlignment="1">
      <alignment vertical="center" wrapText="1"/>
    </xf>
    <xf numFmtId="0" fontId="29" fillId="14" borderId="16" xfId="1" applyFont="1" applyFill="1" applyBorder="1" applyAlignment="1">
      <alignment horizontal="center" vertical="center" wrapText="1"/>
    </xf>
    <xf numFmtId="0" fontId="29" fillId="14" borderId="13" xfId="1" applyFont="1" applyFill="1" applyBorder="1" applyAlignment="1">
      <alignment horizontal="center" vertical="center" wrapText="1"/>
    </xf>
    <xf numFmtId="9" fontId="3" fillId="9" borderId="13" xfId="0" applyNumberFormat="1" applyFont="1" applyFill="1" applyBorder="1" applyAlignment="1">
      <alignment vertical="center" wrapText="1"/>
    </xf>
    <xf numFmtId="0" fontId="14" fillId="2" borderId="12" xfId="0" applyFont="1" applyFill="1" applyBorder="1" applyAlignment="1">
      <alignment horizontal="center" vertical="center" wrapText="1"/>
    </xf>
    <xf numFmtId="0" fontId="14" fillId="2" borderId="12" xfId="0" applyFont="1" applyFill="1" applyBorder="1" applyAlignment="1">
      <alignment vertical="center" wrapText="1"/>
    </xf>
    <xf numFmtId="0" fontId="16" fillId="16" borderId="17" xfId="1" applyFont="1" applyFill="1" applyBorder="1" applyAlignment="1">
      <alignment horizontal="center" vertical="center" wrapText="1"/>
    </xf>
    <xf numFmtId="0" fontId="16" fillId="16" borderId="18" xfId="1" applyFont="1" applyFill="1" applyBorder="1" applyAlignment="1">
      <alignment horizontal="center" vertical="center" wrapText="1"/>
    </xf>
    <xf numFmtId="0" fontId="14" fillId="2" borderId="17" xfId="0" applyFont="1" applyFill="1" applyBorder="1" applyAlignment="1">
      <alignment horizontal="center" vertical="center" wrapText="1"/>
    </xf>
    <xf numFmtId="9" fontId="14" fillId="12" borderId="18" xfId="0" applyNumberFormat="1" applyFont="1" applyFill="1" applyBorder="1" applyAlignment="1">
      <alignment horizontal="center" vertical="center" wrapText="1"/>
    </xf>
    <xf numFmtId="9" fontId="14" fillId="2" borderId="17" xfId="0" applyNumberFormat="1" applyFont="1" applyFill="1" applyBorder="1" applyAlignment="1">
      <alignment horizontal="center" vertical="center" wrapText="1"/>
    </xf>
    <xf numFmtId="9" fontId="14" fillId="11" borderId="18" xfId="0" applyNumberFormat="1" applyFont="1" applyFill="1" applyBorder="1" applyAlignment="1">
      <alignment horizontal="center" vertical="center" wrapText="1"/>
    </xf>
    <xf numFmtId="0" fontId="14" fillId="2" borderId="17" xfId="0" applyFont="1" applyFill="1" applyBorder="1" applyAlignment="1">
      <alignment vertical="center" wrapText="1"/>
    </xf>
    <xf numFmtId="9" fontId="14" fillId="7" borderId="17" xfId="0" applyNumberFormat="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6" fillId="14" borderId="17" xfId="1" applyFont="1" applyFill="1" applyBorder="1" applyAlignment="1">
      <alignment horizontal="center" vertical="center" wrapText="1"/>
    </xf>
    <xf numFmtId="0" fontId="16" fillId="14" borderId="18" xfId="1" applyFont="1" applyFill="1" applyBorder="1" applyAlignment="1">
      <alignment horizontal="center" vertical="center" wrapText="1"/>
    </xf>
    <xf numFmtId="9" fontId="14" fillId="12" borderId="17" xfId="0" applyNumberFormat="1" applyFont="1" applyFill="1" applyBorder="1" applyAlignment="1">
      <alignment horizontal="center" vertical="center" wrapText="1"/>
    </xf>
    <xf numFmtId="0" fontId="13" fillId="2" borderId="18" xfId="0" applyFont="1" applyFill="1" applyBorder="1" applyAlignment="1">
      <alignment vertical="center" wrapText="1"/>
    </xf>
    <xf numFmtId="0" fontId="16" fillId="16" borderId="19" xfId="1" applyFont="1" applyFill="1" applyBorder="1" applyAlignment="1">
      <alignment horizontal="center" vertical="center" wrapText="1"/>
    </xf>
    <xf numFmtId="0" fontId="16" fillId="16" borderId="20" xfId="1" applyFont="1" applyFill="1" applyBorder="1" applyAlignment="1">
      <alignment horizontal="center" vertical="center" wrapText="1"/>
    </xf>
    <xf numFmtId="0" fontId="16" fillId="16" borderId="21" xfId="1" applyFont="1" applyFill="1" applyBorder="1" applyAlignment="1">
      <alignment horizontal="center" vertical="center" wrapText="1"/>
    </xf>
    <xf numFmtId="9" fontId="14" fillId="9" borderId="17" xfId="0" applyNumberFormat="1" applyFont="1" applyFill="1" applyBorder="1" applyAlignment="1">
      <alignment horizontal="center" vertical="center" wrapText="1"/>
    </xf>
    <xf numFmtId="9" fontId="14" fillId="9" borderId="18" xfId="0" applyNumberFormat="1" applyFont="1" applyFill="1" applyBorder="1" applyAlignment="1">
      <alignment horizontal="center" vertical="center" wrapText="1"/>
    </xf>
    <xf numFmtId="9" fontId="14" fillId="9" borderId="22" xfId="0" applyNumberFormat="1" applyFont="1" applyFill="1" applyBorder="1" applyAlignment="1">
      <alignment horizontal="center" vertical="center" wrapText="1"/>
    </xf>
    <xf numFmtId="9" fontId="14" fillId="9" borderId="23" xfId="0" applyNumberFormat="1" applyFont="1" applyFill="1" applyBorder="1" applyAlignment="1">
      <alignment horizontal="center" vertical="center" wrapText="1"/>
    </xf>
    <xf numFmtId="9" fontId="14" fillId="9" borderId="24" xfId="0" applyNumberFormat="1" applyFont="1" applyFill="1" applyBorder="1" applyAlignment="1">
      <alignment horizontal="center" vertical="center" wrapText="1"/>
    </xf>
    <xf numFmtId="0" fontId="16" fillId="14" borderId="19" xfId="1" applyFont="1" applyFill="1" applyBorder="1" applyAlignment="1">
      <alignment horizontal="center" vertical="center" wrapText="1"/>
    </xf>
    <xf numFmtId="0" fontId="16" fillId="14" borderId="20" xfId="1" applyFont="1" applyFill="1" applyBorder="1" applyAlignment="1">
      <alignment horizontal="center" vertical="center" wrapText="1"/>
    </xf>
    <xf numFmtId="0" fontId="16" fillId="14" borderId="21" xfId="1"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9" fontId="14" fillId="2" borderId="18" xfId="0" applyNumberFormat="1" applyFont="1" applyFill="1" applyBorder="1" applyAlignment="1">
      <alignment horizontal="center" vertical="center" wrapText="1"/>
    </xf>
    <xf numFmtId="9" fontId="14" fillId="7" borderId="18" xfId="0" applyNumberFormat="1" applyFont="1" applyFill="1" applyBorder="1" applyAlignment="1">
      <alignment horizontal="center" vertical="center" wrapText="1"/>
    </xf>
    <xf numFmtId="9" fontId="14" fillId="8" borderId="18" xfId="0" applyNumberFormat="1" applyFont="1" applyFill="1" applyBorder="1" applyAlignment="1">
      <alignment horizontal="center" vertical="center" wrapText="1"/>
    </xf>
    <xf numFmtId="9" fontId="14" fillId="19" borderId="18" xfId="0" applyNumberFormat="1" applyFont="1" applyFill="1" applyBorder="1" applyAlignment="1">
      <alignment horizontal="center" vertical="center" wrapText="1"/>
    </xf>
    <xf numFmtId="9" fontId="14" fillId="0" borderId="18" xfId="0" applyNumberFormat="1" applyFont="1" applyBorder="1" applyAlignment="1">
      <alignment horizontal="center" vertical="center" wrapText="1"/>
    </xf>
    <xf numFmtId="9" fontId="14" fillId="11" borderId="17" xfId="0" applyNumberFormat="1" applyFont="1" applyFill="1" applyBorder="1" applyAlignment="1">
      <alignment horizontal="center" vertical="center" wrapText="1"/>
    </xf>
    <xf numFmtId="9" fontId="14" fillId="2" borderId="22" xfId="0" applyNumberFormat="1" applyFont="1" applyFill="1" applyBorder="1" applyAlignment="1">
      <alignment horizontal="center" vertical="center" wrapText="1"/>
    </xf>
    <xf numFmtId="9" fontId="14" fillId="2" borderId="23" xfId="0" applyNumberFormat="1" applyFont="1" applyFill="1" applyBorder="1" applyAlignment="1">
      <alignment horizontal="center" vertical="center" wrapText="1"/>
    </xf>
    <xf numFmtId="9" fontId="14" fillId="11" borderId="24" xfId="0" applyNumberFormat="1" applyFont="1" applyFill="1" applyBorder="1" applyAlignment="1">
      <alignment horizontal="center" vertical="center" wrapText="1"/>
    </xf>
    <xf numFmtId="0" fontId="14" fillId="2" borderId="22" xfId="0" applyFont="1" applyFill="1" applyBorder="1" applyAlignment="1">
      <alignment vertical="center" wrapText="1"/>
    </xf>
    <xf numFmtId="0" fontId="14" fillId="2" borderId="23" xfId="0" applyFont="1" applyFill="1" applyBorder="1" applyAlignment="1">
      <alignment vertical="center" wrapText="1"/>
    </xf>
    <xf numFmtId="0" fontId="13" fillId="2" borderId="23" xfId="0" applyFont="1" applyFill="1" applyBorder="1" applyAlignment="1">
      <alignment vertical="center" wrapText="1"/>
    </xf>
    <xf numFmtId="0" fontId="14" fillId="8" borderId="17" xfId="0" applyFont="1" applyFill="1" applyBorder="1" applyAlignment="1">
      <alignment vertical="center" wrapText="1"/>
    </xf>
    <xf numFmtId="0" fontId="13" fillId="2" borderId="24" xfId="0" applyFont="1" applyFill="1" applyBorder="1" applyAlignment="1">
      <alignment vertical="center" wrapText="1"/>
    </xf>
    <xf numFmtId="0" fontId="14" fillId="9" borderId="18" xfId="0" applyFont="1" applyFill="1" applyBorder="1" applyAlignment="1">
      <alignment horizontal="center" vertical="center" wrapText="1"/>
    </xf>
    <xf numFmtId="9" fontId="14" fillId="12" borderId="23" xfId="0" applyNumberFormat="1" applyFont="1" applyFill="1" applyBorder="1" applyAlignment="1">
      <alignment horizontal="center" vertical="center" wrapText="1"/>
    </xf>
    <xf numFmtId="0" fontId="16" fillId="16" borderId="15" xfId="1" applyFont="1" applyFill="1" applyBorder="1" applyAlignment="1">
      <alignment horizontal="center" vertical="center" wrapText="1"/>
    </xf>
    <xf numFmtId="9" fontId="14" fillId="9" borderId="15"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7" fillId="4" borderId="14" xfId="1" applyFont="1" applyFill="1" applyBorder="1" applyAlignment="1">
      <alignment horizontal="center" vertical="center" wrapText="1"/>
    </xf>
    <xf numFmtId="0" fontId="16" fillId="16" borderId="16" xfId="1" applyFont="1" applyFill="1" applyBorder="1" applyAlignment="1">
      <alignment horizontal="center" vertical="center" wrapText="1"/>
    </xf>
    <xf numFmtId="9" fontId="18" fillId="12" borderId="13" xfId="0" applyNumberFormat="1" applyFont="1" applyFill="1" applyBorder="1" applyAlignment="1">
      <alignment horizontal="center" vertical="center" wrapText="1"/>
    </xf>
    <xf numFmtId="9" fontId="18" fillId="11" borderId="13" xfId="0" applyNumberFormat="1" applyFont="1" applyFill="1" applyBorder="1" applyAlignment="1">
      <alignment horizontal="center" vertical="center" wrapText="1"/>
    </xf>
    <xf numFmtId="0" fontId="14" fillId="2" borderId="16" xfId="0" applyFont="1" applyFill="1" applyBorder="1" applyAlignment="1">
      <alignment horizontal="center" vertical="center" wrapText="1"/>
    </xf>
    <xf numFmtId="9" fontId="14" fillId="0" borderId="16" xfId="0" applyNumberFormat="1" applyFont="1" applyBorder="1" applyAlignment="1">
      <alignment horizontal="center" vertical="center" wrapText="1"/>
    </xf>
    <xf numFmtId="0" fontId="13" fillId="0" borderId="28" xfId="0" applyFont="1" applyBorder="1"/>
    <xf numFmtId="9" fontId="14" fillId="9" borderId="29" xfId="0" applyNumberFormat="1" applyFont="1" applyFill="1" applyBorder="1" applyAlignment="1">
      <alignment horizontal="center" vertical="center" wrapText="1"/>
    </xf>
    <xf numFmtId="9" fontId="14" fillId="9" borderId="30" xfId="0" applyNumberFormat="1" applyFont="1" applyFill="1" applyBorder="1" applyAlignment="1">
      <alignment horizontal="center" vertical="center" wrapText="1"/>
    </xf>
    <xf numFmtId="9" fontId="18" fillId="11" borderId="31" xfId="0" applyNumberFormat="1" applyFont="1" applyFill="1" applyBorder="1" applyAlignment="1">
      <alignment horizontal="center" vertical="center" wrapText="1"/>
    </xf>
    <xf numFmtId="0" fontId="16" fillId="14" borderId="16" xfId="1" applyFont="1" applyFill="1" applyBorder="1" applyAlignment="1">
      <alignment horizontal="center" vertical="center" wrapText="1"/>
    </xf>
    <xf numFmtId="0" fontId="16" fillId="14" borderId="13" xfId="1" applyFont="1" applyFill="1" applyBorder="1" applyAlignment="1">
      <alignment horizontal="center" vertical="center" wrapText="1"/>
    </xf>
    <xf numFmtId="0" fontId="14" fillId="2" borderId="16" xfId="0" applyFont="1" applyFill="1" applyBorder="1" applyAlignment="1">
      <alignment vertical="center" wrapText="1"/>
    </xf>
    <xf numFmtId="9" fontId="18" fillId="12" borderId="16" xfId="0" applyNumberFormat="1" applyFont="1" applyFill="1" applyBorder="1" applyAlignment="1">
      <alignment horizontal="center" vertical="center" wrapText="1"/>
    </xf>
    <xf numFmtId="0" fontId="14" fillId="0" borderId="13" xfId="0" applyFont="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3" fillId="0" borderId="3" xfId="0" applyFont="1" applyBorder="1"/>
    <xf numFmtId="9" fontId="14" fillId="2" borderId="15" xfId="0" applyNumberFormat="1" applyFont="1" applyFill="1" applyBorder="1" applyAlignment="1">
      <alignment horizontal="center" vertical="center" wrapText="1"/>
    </xf>
    <xf numFmtId="9" fontId="14" fillId="12" borderId="15" xfId="0" applyNumberFormat="1" applyFont="1" applyFill="1" applyBorder="1" applyAlignment="1">
      <alignment horizontal="center" vertical="center" wrapText="1"/>
    </xf>
    <xf numFmtId="9" fontId="14" fillId="11" borderId="15" xfId="0" applyNumberFormat="1" applyFont="1" applyFill="1" applyBorder="1" applyAlignment="1">
      <alignment horizontal="center" vertical="center" wrapText="1"/>
    </xf>
    <xf numFmtId="0" fontId="13" fillId="0" borderId="16" xfId="0" applyFont="1" applyBorder="1"/>
    <xf numFmtId="0" fontId="14" fillId="2" borderId="29" xfId="0" applyFont="1" applyFill="1" applyBorder="1" applyAlignment="1">
      <alignment vertical="center" wrapText="1"/>
    </xf>
    <xf numFmtId="0" fontId="14" fillId="2" borderId="30" xfId="0" applyFont="1" applyFill="1" applyBorder="1" applyAlignment="1">
      <alignment vertical="center" wrapText="1"/>
    </xf>
    <xf numFmtId="0" fontId="13" fillId="2" borderId="31" xfId="0" applyFont="1" applyFill="1" applyBorder="1" applyAlignment="1">
      <alignment vertical="center" wrapText="1"/>
    </xf>
    <xf numFmtId="9" fontId="14" fillId="13" borderId="3" xfId="0" applyNumberFormat="1" applyFont="1" applyFill="1" applyBorder="1" applyAlignment="1">
      <alignment horizontal="center" vertical="center" wrapText="1"/>
    </xf>
    <xf numFmtId="9" fontId="14" fillId="13" borderId="16" xfId="0" applyNumberFormat="1" applyFont="1" applyFill="1" applyBorder="1" applyAlignment="1">
      <alignment horizontal="center" vertical="center" wrapText="1"/>
    </xf>
    <xf numFmtId="9" fontId="14" fillId="13" borderId="15" xfId="0" applyNumberFormat="1" applyFont="1" applyFill="1" applyBorder="1" applyAlignment="1">
      <alignment horizontal="center" vertical="center" wrapText="1"/>
    </xf>
    <xf numFmtId="9" fontId="14" fillId="9" borderId="33" xfId="0" applyNumberFormat="1"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3" xfId="0" applyFont="1" applyFill="1" applyBorder="1" applyAlignment="1">
      <alignment vertical="center" wrapText="1"/>
    </xf>
    <xf numFmtId="0" fontId="13" fillId="8" borderId="3" xfId="0" applyFont="1" applyFill="1" applyBorder="1" applyAlignment="1">
      <alignment vertical="center" wrapText="1"/>
    </xf>
    <xf numFmtId="0" fontId="13" fillId="8" borderId="3" xfId="0" applyFont="1" applyFill="1" applyBorder="1" applyAlignment="1">
      <alignment horizontal="center" vertical="center" wrapText="1"/>
    </xf>
    <xf numFmtId="9" fontId="14" fillId="2" borderId="16"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9" fontId="14" fillId="7" borderId="16" xfId="0" applyNumberFormat="1"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3" fillId="2" borderId="13" xfId="0" applyFont="1" applyFill="1" applyBorder="1" applyAlignment="1">
      <alignment horizontal="center" vertical="center" wrapText="1"/>
    </xf>
    <xf numFmtId="9" fontId="35" fillId="20" borderId="13" xfId="0" applyNumberFormat="1"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9" fontId="36" fillId="21" borderId="16" xfId="0" applyNumberFormat="1" applyFont="1" applyFill="1" applyBorder="1" applyAlignment="1">
      <alignment horizontal="center" vertical="center" wrapText="1"/>
    </xf>
    <xf numFmtId="0" fontId="14" fillId="8" borderId="16" xfId="0" applyFont="1" applyFill="1" applyBorder="1" applyAlignment="1">
      <alignment vertical="center" wrapText="1"/>
    </xf>
    <xf numFmtId="9" fontId="14" fillId="22" borderId="16" xfId="0" applyNumberFormat="1" applyFont="1" applyFill="1" applyBorder="1" applyAlignment="1">
      <alignment horizontal="center" vertical="center" wrapText="1"/>
    </xf>
    <xf numFmtId="9" fontId="14" fillId="22" borderId="13" xfId="0" applyNumberFormat="1" applyFont="1" applyFill="1" applyBorder="1" applyAlignment="1">
      <alignment vertical="center" wrapText="1"/>
    </xf>
    <xf numFmtId="9" fontId="37" fillId="23" borderId="13" xfId="0" applyNumberFormat="1" applyFont="1" applyFill="1" applyBorder="1" applyAlignment="1">
      <alignment vertical="center" wrapText="1"/>
    </xf>
    <xf numFmtId="9" fontId="14" fillId="24" borderId="9" xfId="0" applyNumberFormat="1" applyFont="1" applyFill="1" applyBorder="1" applyAlignment="1">
      <alignment vertical="center" wrapText="1"/>
    </xf>
    <xf numFmtId="9" fontId="14" fillId="26" borderId="18" xfId="0" applyNumberFormat="1" applyFont="1" applyFill="1" applyBorder="1" applyAlignment="1">
      <alignment horizontal="center" vertical="center" wrapText="1"/>
    </xf>
    <xf numFmtId="9" fontId="14" fillId="13" borderId="13" xfId="0" applyNumberFormat="1" applyFont="1" applyFill="1" applyBorder="1" applyAlignment="1">
      <alignment horizontal="center" vertical="center" wrapText="1"/>
    </xf>
    <xf numFmtId="9" fontId="13" fillId="13" borderId="28" xfId="0" applyNumberFormat="1" applyFont="1" applyFill="1" applyBorder="1" applyAlignment="1">
      <alignment vertical="center"/>
    </xf>
    <xf numFmtId="9" fontId="14" fillId="29" borderId="3" xfId="0" applyNumberFormat="1" applyFont="1" applyFill="1" applyBorder="1" applyAlignment="1">
      <alignment horizontal="center" vertical="center" wrapText="1"/>
    </xf>
    <xf numFmtId="9" fontId="14" fillId="13" borderId="16" xfId="0" applyNumberFormat="1" applyFont="1" applyFill="1" applyBorder="1" applyAlignment="1">
      <alignment vertical="center" wrapText="1"/>
    </xf>
    <xf numFmtId="9" fontId="13" fillId="13" borderId="13" xfId="0" applyNumberFormat="1" applyFont="1" applyFill="1" applyBorder="1" applyAlignment="1">
      <alignment vertical="center" wrapText="1"/>
    </xf>
    <xf numFmtId="9" fontId="14" fillId="22" borderId="3" xfId="0" applyNumberFormat="1" applyFont="1" applyFill="1" applyBorder="1" applyAlignment="1">
      <alignment horizontal="center" vertical="center" wrapText="1"/>
    </xf>
    <xf numFmtId="9" fontId="14" fillId="22" borderId="13" xfId="0" applyNumberFormat="1" applyFont="1" applyFill="1" applyBorder="1" applyAlignment="1">
      <alignment horizontal="center" vertical="center" wrapText="1"/>
    </xf>
    <xf numFmtId="9" fontId="13" fillId="13" borderId="3" xfId="0" applyNumberFormat="1" applyFont="1" applyFill="1" applyBorder="1" applyAlignment="1">
      <alignment vertical="center" wrapText="1"/>
    </xf>
    <xf numFmtId="9" fontId="14" fillId="13" borderId="3" xfId="0" applyNumberFormat="1" applyFont="1" applyFill="1" applyBorder="1" applyAlignment="1">
      <alignment vertical="center" wrapText="1"/>
    </xf>
    <xf numFmtId="9" fontId="14" fillId="13" borderId="13" xfId="0" applyNumberFormat="1" applyFont="1" applyFill="1" applyBorder="1" applyAlignment="1">
      <alignment vertical="center" wrapText="1"/>
    </xf>
    <xf numFmtId="9" fontId="37" fillId="23" borderId="13" xfId="0" applyNumberFormat="1" applyFont="1" applyFill="1" applyBorder="1" applyAlignment="1">
      <alignment horizontal="center" vertical="center" wrapText="1"/>
    </xf>
    <xf numFmtId="9" fontId="13" fillId="13" borderId="30" xfId="0" applyNumberFormat="1" applyFont="1" applyFill="1" applyBorder="1" applyAlignment="1">
      <alignment vertical="center" wrapText="1"/>
    </xf>
    <xf numFmtId="0" fontId="9" fillId="0" borderId="0" xfId="0" applyFont="1" applyAlignment="1">
      <alignment horizontal="justify" vertical="center" wrapText="1"/>
    </xf>
    <xf numFmtId="9" fontId="14" fillId="22" borderId="9" xfId="0" applyNumberFormat="1" applyFont="1" applyFill="1" applyBorder="1" applyAlignment="1">
      <alignment horizontal="center" vertical="center" wrapText="1"/>
    </xf>
    <xf numFmtId="9" fontId="14" fillId="13" borderId="14" xfId="0" applyNumberFormat="1" applyFont="1" applyFill="1" applyBorder="1" applyAlignment="1">
      <alignment vertical="center" wrapText="1"/>
    </xf>
    <xf numFmtId="9" fontId="13" fillId="22" borderId="13" xfId="0" applyNumberFormat="1" applyFont="1" applyFill="1" applyBorder="1" applyAlignment="1">
      <alignment vertical="center" wrapText="1"/>
    </xf>
    <xf numFmtId="9" fontId="14" fillId="13" borderId="17" xfId="0" applyNumberFormat="1" applyFont="1" applyFill="1" applyBorder="1" applyAlignment="1">
      <alignment horizontal="center" vertical="center" wrapText="1"/>
    </xf>
    <xf numFmtId="9" fontId="14" fillId="13" borderId="9" xfId="0" applyNumberFormat="1" applyFont="1" applyFill="1" applyBorder="1" applyAlignment="1">
      <alignment horizontal="center" vertical="center" wrapText="1"/>
    </xf>
    <xf numFmtId="9" fontId="14" fillId="22" borderId="23" xfId="0" applyNumberFormat="1" applyFont="1" applyFill="1" applyBorder="1" applyAlignment="1">
      <alignment horizontal="center" vertical="center" wrapText="1"/>
    </xf>
    <xf numFmtId="0" fontId="11" fillId="0" borderId="0" xfId="4"/>
    <xf numFmtId="0" fontId="28" fillId="15" borderId="3" xfId="1" applyFont="1" applyFill="1" applyBorder="1" applyAlignment="1">
      <alignment horizontal="center" vertical="center" wrapText="1"/>
    </xf>
    <xf numFmtId="0" fontId="12" fillId="5" borderId="3" xfId="1" applyFont="1" applyFill="1" applyBorder="1" applyAlignment="1">
      <alignment horizontal="justify" vertical="center" wrapText="1"/>
    </xf>
    <xf numFmtId="0" fontId="16" fillId="18" borderId="9" xfId="1" applyFont="1" applyFill="1" applyBorder="1" applyAlignment="1">
      <alignment horizontal="center" vertical="center" wrapText="1"/>
    </xf>
    <xf numFmtId="0" fontId="29" fillId="18" borderId="3" xfId="1" applyFont="1" applyFill="1" applyBorder="1" applyAlignment="1">
      <alignment horizontal="center" vertical="center" wrapText="1"/>
    </xf>
    <xf numFmtId="0" fontId="29" fillId="4" borderId="3" xfId="1" applyFont="1" applyFill="1" applyBorder="1" applyAlignment="1">
      <alignment horizontal="center" vertical="center" wrapText="1"/>
    </xf>
    <xf numFmtId="0" fontId="29" fillId="16" borderId="3" xfId="1" applyFont="1" applyFill="1" applyBorder="1" applyAlignment="1">
      <alignment horizontal="center" vertical="center" wrapText="1"/>
    </xf>
    <xf numFmtId="0" fontId="29" fillId="14" borderId="3" xfId="1" applyFont="1" applyFill="1" applyBorder="1" applyAlignment="1">
      <alignment horizontal="center" vertical="center" wrapText="1"/>
    </xf>
    <xf numFmtId="0" fontId="30" fillId="4" borderId="3" xfId="1" applyFont="1" applyFill="1" applyBorder="1" applyAlignment="1">
      <alignment horizontal="center" vertical="center" wrapText="1"/>
    </xf>
    <xf numFmtId="0" fontId="13" fillId="27" borderId="3" xfId="0" applyFont="1" applyFill="1" applyBorder="1" applyAlignment="1">
      <alignment horizontal="justify" vertical="center" wrapText="1"/>
    </xf>
    <xf numFmtId="0" fontId="13" fillId="27" borderId="3" xfId="0" applyFont="1" applyFill="1" applyBorder="1" applyAlignment="1">
      <alignment horizontal="center" vertical="center"/>
    </xf>
    <xf numFmtId="0" fontId="20" fillId="27" borderId="3" xfId="2" applyFont="1" applyFill="1" applyBorder="1" applyAlignment="1">
      <alignment horizontal="center" vertical="center" wrapText="1"/>
    </xf>
    <xf numFmtId="0" fontId="20" fillId="0" borderId="3" xfId="0" applyFont="1" applyBorder="1" applyAlignment="1">
      <alignment horizontal="center" vertical="center" wrapText="1"/>
    </xf>
    <xf numFmtId="0" fontId="13" fillId="0" borderId="3" xfId="0" applyFont="1" applyBorder="1" applyAlignment="1">
      <alignment horizontal="justify" vertical="center" wrapText="1"/>
    </xf>
    <xf numFmtId="0" fontId="20" fillId="0" borderId="3" xfId="0" applyFont="1" applyBorder="1" applyAlignment="1">
      <alignment horizontal="justify" vertical="center" wrapText="1"/>
    </xf>
    <xf numFmtId="0" fontId="20" fillId="6" borderId="3" xfId="0" applyFont="1" applyFill="1" applyBorder="1" applyAlignment="1">
      <alignment horizontal="justify" vertical="center" wrapText="1"/>
    </xf>
    <xf numFmtId="9" fontId="18" fillId="2" borderId="3" xfId="0" applyNumberFormat="1" applyFont="1" applyFill="1" applyBorder="1" applyAlignment="1">
      <alignment horizontal="center" vertical="center" wrapText="1"/>
    </xf>
    <xf numFmtId="9" fontId="18" fillId="8" borderId="3" xfId="0" applyNumberFormat="1" applyFont="1" applyFill="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7" fillId="15" borderId="3" xfId="1" applyFont="1" applyFill="1" applyBorder="1" applyAlignment="1">
      <alignment horizontal="center" vertical="center" wrapText="1"/>
    </xf>
    <xf numFmtId="0" fontId="15" fillId="4" borderId="3" xfId="1" applyFont="1" applyFill="1" applyBorder="1" applyAlignment="1">
      <alignment horizontal="center" vertical="center" wrapText="1"/>
    </xf>
    <xf numFmtId="0" fontId="15" fillId="17" borderId="3" xfId="1" applyFont="1" applyFill="1" applyBorder="1" applyAlignment="1">
      <alignment horizontal="center" vertical="center" wrapText="1"/>
    </xf>
    <xf numFmtId="0" fontId="31" fillId="5" borderId="3" xfId="1" applyFont="1" applyFill="1" applyBorder="1" applyAlignment="1">
      <alignment horizontal="center" vertical="center" wrapText="1"/>
    </xf>
    <xf numFmtId="0" fontId="39" fillId="2" borderId="9" xfId="2" applyFont="1" applyFill="1" applyBorder="1" applyAlignment="1">
      <alignment horizontal="center" vertical="center" wrapText="1"/>
    </xf>
    <xf numFmtId="0" fontId="20" fillId="2" borderId="9" xfId="2" applyFont="1" applyFill="1" applyBorder="1" applyAlignment="1">
      <alignment horizontal="center" vertical="center" wrapText="1"/>
    </xf>
    <xf numFmtId="0" fontId="13" fillId="5" borderId="9" xfId="1" applyFont="1" applyFill="1" applyBorder="1" applyAlignment="1">
      <alignment horizontal="center" vertical="center" wrapText="1"/>
    </xf>
    <xf numFmtId="0" fontId="39" fillId="8" borderId="9" xfId="2" applyFont="1" applyFill="1" applyBorder="1" applyAlignment="1">
      <alignment horizontal="center" vertical="center" wrapText="1"/>
    </xf>
    <xf numFmtId="0" fontId="20" fillId="8" borderId="9" xfId="2" applyFont="1" applyFill="1" applyBorder="1" applyAlignment="1">
      <alignment horizontal="center" vertical="center" wrapText="1"/>
    </xf>
    <xf numFmtId="0" fontId="39" fillId="6" borderId="9"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3" fillId="2" borderId="36" xfId="0" applyFont="1" applyFill="1" applyBorder="1" applyAlignment="1">
      <alignment horizontal="justify" vertical="center" wrapText="1"/>
    </xf>
    <xf numFmtId="0" fontId="13" fillId="2" borderId="37" xfId="0" applyFont="1" applyFill="1" applyBorder="1" applyAlignment="1">
      <alignment horizontal="justify" vertical="center" wrapText="1"/>
    </xf>
    <xf numFmtId="0" fontId="13" fillId="10" borderId="36" xfId="0" applyFont="1" applyFill="1" applyBorder="1" applyAlignment="1">
      <alignment horizontal="justify" vertical="center" wrapText="1"/>
    </xf>
    <xf numFmtId="0" fontId="13" fillId="10" borderId="37" xfId="0" applyFont="1" applyFill="1" applyBorder="1" applyAlignment="1">
      <alignment horizontal="justify" vertical="center" wrapText="1"/>
    </xf>
    <xf numFmtId="0" fontId="13" fillId="2" borderId="38" xfId="0" applyFont="1" applyFill="1" applyBorder="1" applyAlignment="1">
      <alignment horizontal="justify" vertical="center" wrapText="1"/>
    </xf>
    <xf numFmtId="0" fontId="13" fillId="2" borderId="9" xfId="0" applyFont="1" applyFill="1" applyBorder="1" applyAlignment="1">
      <alignment horizontal="center" vertical="center"/>
    </xf>
    <xf numFmtId="0" fontId="38" fillId="2" borderId="9" xfId="0" applyFont="1" applyFill="1" applyBorder="1" applyAlignment="1">
      <alignment horizontal="center" vertical="center"/>
    </xf>
    <xf numFmtId="9" fontId="14" fillId="8" borderId="9" xfId="0" applyNumberFormat="1" applyFont="1" applyFill="1" applyBorder="1" applyAlignment="1">
      <alignment horizontal="center" vertical="center" wrapText="1"/>
    </xf>
    <xf numFmtId="0" fontId="13" fillId="10" borderId="38" xfId="0" applyFont="1" applyFill="1" applyBorder="1" applyAlignment="1">
      <alignment horizontal="justify" vertical="center" wrapText="1"/>
    </xf>
    <xf numFmtId="0" fontId="26" fillId="15" borderId="9"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16" fillId="16" borderId="9" xfId="1" applyFont="1" applyFill="1" applyBorder="1" applyAlignment="1">
      <alignment horizontal="center" vertical="center" wrapText="1"/>
    </xf>
    <xf numFmtId="0" fontId="16" fillId="14" borderId="9" xfId="1" applyFont="1" applyFill="1" applyBorder="1" applyAlignment="1">
      <alignment horizontal="center" vertical="center" wrapText="1"/>
    </xf>
    <xf numFmtId="0" fontId="17" fillId="4" borderId="9" xfId="1" applyFont="1" applyFill="1" applyBorder="1" applyAlignment="1">
      <alignment horizontal="center" vertical="center" wrapText="1"/>
    </xf>
    <xf numFmtId="0" fontId="20" fillId="0" borderId="9" xfId="0" applyFont="1" applyBorder="1" applyAlignment="1">
      <alignment horizontal="justify" vertical="center" wrapText="1"/>
    </xf>
    <xf numFmtId="0" fontId="20" fillId="10" borderId="9" xfId="0" applyFont="1" applyFill="1" applyBorder="1" applyAlignment="1">
      <alignment horizontal="justify" vertical="center" wrapText="1"/>
    </xf>
    <xf numFmtId="0" fontId="20" fillId="0" borderId="9" xfId="0" applyFont="1" applyBorder="1" applyAlignment="1">
      <alignment vertical="center" wrapText="1"/>
    </xf>
    <xf numFmtId="0" fontId="20" fillId="0" borderId="9" xfId="0" applyFont="1" applyBorder="1" applyAlignment="1">
      <alignment horizontal="center" vertical="center" wrapText="1"/>
    </xf>
    <xf numFmtId="0" fontId="20" fillId="0" borderId="9" xfId="0" applyFont="1" applyBorder="1" applyAlignment="1">
      <alignment horizontal="left" vertical="center" wrapText="1"/>
    </xf>
    <xf numFmtId="0" fontId="10" fillId="0" borderId="9" xfId="0" applyFont="1" applyBorder="1" applyAlignment="1">
      <alignment horizontal="center" vertical="center" wrapText="1"/>
    </xf>
    <xf numFmtId="9" fontId="14" fillId="2" borderId="9"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7" fillId="15" borderId="9" xfId="1" applyFont="1" applyFill="1" applyBorder="1" applyAlignment="1">
      <alignment horizontal="center" vertical="center" wrapText="1"/>
    </xf>
    <xf numFmtId="0" fontId="15" fillId="4" borderId="9" xfId="1" applyFont="1" applyFill="1" applyBorder="1" applyAlignment="1">
      <alignment horizontal="center" vertical="center" wrapText="1"/>
    </xf>
    <xf numFmtId="0" fontId="15" fillId="17" borderId="9" xfId="1" applyFont="1" applyFill="1" applyBorder="1" applyAlignment="1">
      <alignment horizontal="center" vertical="center" wrapText="1"/>
    </xf>
    <xf numFmtId="0" fontId="31" fillId="5" borderId="9" xfId="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justify" vertical="center" wrapText="1"/>
    </xf>
    <xf numFmtId="0" fontId="13" fillId="2" borderId="39" xfId="0" applyFont="1" applyFill="1" applyBorder="1" applyAlignment="1">
      <alignment horizontal="justify" vertical="center" wrapText="1"/>
    </xf>
    <xf numFmtId="0" fontId="19" fillId="0" borderId="9" xfId="0" applyFont="1" applyBorder="1" applyAlignment="1">
      <alignment horizontal="center" vertical="center" wrapText="1"/>
    </xf>
    <xf numFmtId="0" fontId="19" fillId="6" borderId="9" xfId="0" applyFont="1" applyFill="1" applyBorder="1" applyAlignment="1">
      <alignment horizontal="center" vertical="center" wrapText="1"/>
    </xf>
    <xf numFmtId="0" fontId="13" fillId="2" borderId="40" xfId="0" applyFont="1" applyFill="1" applyBorder="1" applyAlignment="1">
      <alignment horizontal="justify" vertical="center" wrapText="1"/>
    </xf>
    <xf numFmtId="0" fontId="13" fillId="2" borderId="35" xfId="0" applyFont="1" applyFill="1" applyBorder="1" applyAlignment="1">
      <alignment horizontal="justify" vertical="center" wrapText="1"/>
    </xf>
    <xf numFmtId="0" fontId="13" fillId="2" borderId="10"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35" xfId="0" applyFont="1" applyFill="1" applyBorder="1" applyAlignment="1">
      <alignment horizontal="center" vertical="center"/>
    </xf>
    <xf numFmtId="0" fontId="20" fillId="2" borderId="10" xfId="2" applyFont="1" applyFill="1" applyBorder="1" applyAlignment="1">
      <alignment horizontal="center" vertical="center" wrapText="1"/>
    </xf>
    <xf numFmtId="0" fontId="20" fillId="2" borderId="35" xfId="2" applyFont="1" applyFill="1" applyBorder="1" applyAlignment="1">
      <alignment horizontal="center" vertical="center" wrapText="1"/>
    </xf>
    <xf numFmtId="0" fontId="16" fillId="16" borderId="10" xfId="1" applyFont="1" applyFill="1" applyBorder="1" applyAlignment="1">
      <alignment horizontal="center" vertical="center" wrapText="1"/>
    </xf>
    <xf numFmtId="0" fontId="16" fillId="14" borderId="10" xfId="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35" xfId="0" applyFont="1" applyBorder="1" applyAlignment="1">
      <alignment horizontal="center" vertical="center" wrapText="1"/>
    </xf>
    <xf numFmtId="0" fontId="13" fillId="27" borderId="9" xfId="0" applyFont="1" applyFill="1" applyBorder="1" applyAlignment="1">
      <alignment horizontal="center" vertical="center" wrapText="1"/>
    </xf>
    <xf numFmtId="0" fontId="13" fillId="0" borderId="9" xfId="0" applyFont="1" applyBorder="1" applyAlignment="1">
      <alignment horizontal="center" vertical="center" wrapText="1"/>
    </xf>
    <xf numFmtId="0" fontId="44" fillId="0" borderId="4" xfId="0" applyFont="1" applyBorder="1" applyAlignment="1">
      <alignment horizontal="center" vertical="center" wrapText="1"/>
    </xf>
    <xf numFmtId="0" fontId="15" fillId="4" borderId="10" xfId="1" applyFont="1" applyFill="1" applyBorder="1" applyAlignment="1">
      <alignment horizontal="center" vertical="center" wrapText="1"/>
    </xf>
    <xf numFmtId="0" fontId="16" fillId="16" borderId="19" xfId="1" applyFont="1" applyFill="1" applyBorder="1" applyAlignment="1">
      <alignment horizontal="center" vertical="center" wrapText="1"/>
    </xf>
    <xf numFmtId="0" fontId="16" fillId="16" borderId="20" xfId="1" applyFont="1" applyFill="1" applyBorder="1" applyAlignment="1">
      <alignment horizontal="center" vertical="center" wrapText="1"/>
    </xf>
    <xf numFmtId="0" fontId="16" fillId="16" borderId="21" xfId="1" applyFont="1" applyFill="1" applyBorder="1" applyAlignment="1">
      <alignment horizontal="center" vertical="center" wrapText="1"/>
    </xf>
    <xf numFmtId="0" fontId="16" fillId="14" borderId="19" xfId="1" applyFont="1" applyFill="1" applyBorder="1" applyAlignment="1">
      <alignment horizontal="center" vertical="center" wrapText="1"/>
    </xf>
    <xf numFmtId="0" fontId="16" fillId="14" borderId="20" xfId="1" applyFont="1" applyFill="1" applyBorder="1" applyAlignment="1">
      <alignment horizontal="center" vertical="center" wrapText="1"/>
    </xf>
    <xf numFmtId="0" fontId="16" fillId="14" borderId="21" xfId="1"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0" fillId="6" borderId="9" xfId="0" applyFont="1" applyFill="1" applyBorder="1" applyAlignment="1">
      <alignment horizontal="justify" vertical="center" wrapText="1"/>
    </xf>
    <xf numFmtId="0" fontId="16" fillId="4" borderId="11" xfId="1" applyFont="1" applyFill="1" applyBorder="1" applyAlignment="1">
      <alignment horizontal="center" vertical="center" wrapText="1"/>
    </xf>
    <xf numFmtId="0" fontId="20" fillId="2" borderId="9" xfId="0" applyFont="1" applyFill="1" applyBorder="1" applyAlignment="1">
      <alignment horizontal="justify" vertical="center" wrapText="1"/>
    </xf>
    <xf numFmtId="0" fontId="13" fillId="28" borderId="10" xfId="0" applyFont="1" applyFill="1" applyBorder="1" applyAlignment="1">
      <alignment horizontal="center" vertical="center" wrapText="1"/>
    </xf>
    <xf numFmtId="0" fontId="13" fillId="28" borderId="35" xfId="0" applyFont="1" applyFill="1" applyBorder="1" applyAlignment="1">
      <alignment horizontal="center" vertical="center" wrapText="1"/>
    </xf>
    <xf numFmtId="0" fontId="13" fillId="28" borderId="7" xfId="0" applyFont="1" applyFill="1" applyBorder="1" applyAlignment="1">
      <alignment horizontal="center" vertical="center" wrapText="1"/>
    </xf>
    <xf numFmtId="0" fontId="13" fillId="28" borderId="8" xfId="0" applyFont="1" applyFill="1" applyBorder="1" applyAlignment="1">
      <alignment horizontal="center" vertical="center" wrapText="1"/>
    </xf>
    <xf numFmtId="0" fontId="13" fillId="28" borderId="10" xfId="2" applyFont="1" applyFill="1" applyBorder="1" applyAlignment="1">
      <alignment horizontal="center" vertical="center" wrapText="1"/>
    </xf>
    <xf numFmtId="0" fontId="13" fillId="28" borderId="35" xfId="2"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20" fillId="0" borderId="9" xfId="0" applyFont="1" applyBorder="1" applyAlignment="1">
      <alignment horizontal="center" vertical="center"/>
    </xf>
    <xf numFmtId="0" fontId="13" fillId="2" borderId="3"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6" borderId="3" xfId="0" applyFont="1" applyFill="1" applyBorder="1" applyAlignment="1">
      <alignment horizontal="justify" vertical="center" wrapText="1"/>
    </xf>
    <xf numFmtId="0" fontId="15" fillId="4" borderId="7" xfId="1" applyFont="1" applyFill="1" applyBorder="1" applyAlignment="1">
      <alignment horizontal="center" vertical="center" wrapText="1"/>
    </xf>
    <xf numFmtId="0" fontId="16" fillId="16" borderId="25" xfId="1" applyFont="1" applyFill="1" applyBorder="1" applyAlignment="1">
      <alignment horizontal="center" vertical="center" wrapText="1"/>
    </xf>
    <xf numFmtId="0" fontId="16" fillId="16" borderId="26" xfId="1" applyFont="1" applyFill="1" applyBorder="1" applyAlignment="1">
      <alignment horizontal="center" vertical="center" wrapText="1"/>
    </xf>
    <xf numFmtId="0" fontId="16" fillId="16" borderId="27" xfId="1" applyFont="1" applyFill="1" applyBorder="1" applyAlignment="1">
      <alignment horizontal="center" vertical="center" wrapText="1"/>
    </xf>
    <xf numFmtId="0" fontId="16" fillId="14" borderId="25" xfId="1" applyFont="1" applyFill="1" applyBorder="1" applyAlignment="1">
      <alignment horizontal="center" vertical="center" wrapText="1"/>
    </xf>
    <xf numFmtId="0" fontId="16" fillId="14" borderId="26" xfId="1" applyFont="1" applyFill="1" applyBorder="1" applyAlignment="1">
      <alignment horizontal="center" vertical="center" wrapText="1"/>
    </xf>
    <xf numFmtId="0" fontId="16" fillId="14" borderId="27" xfId="1" applyFont="1" applyFill="1" applyBorder="1" applyAlignment="1">
      <alignment horizontal="center" vertical="center" wrapText="1"/>
    </xf>
    <xf numFmtId="0" fontId="17" fillId="4" borderId="14" xfId="1" applyFont="1" applyFill="1" applyBorder="1" applyAlignment="1">
      <alignment horizontal="center" vertical="center" wrapText="1"/>
    </xf>
    <xf numFmtId="0" fontId="17" fillId="4" borderId="3" xfId="1" applyFont="1" applyFill="1" applyBorder="1" applyAlignment="1">
      <alignment horizontal="center" vertical="center" wrapText="1"/>
    </xf>
    <xf numFmtId="9" fontId="14" fillId="2" borderId="3" xfId="0" applyNumberFormat="1" applyFont="1" applyFill="1" applyBorder="1" applyAlignment="1">
      <alignment horizontal="center" vertical="center" wrapText="1"/>
    </xf>
    <xf numFmtId="0" fontId="20" fillId="2" borderId="3" xfId="0" applyFont="1" applyFill="1" applyBorder="1" applyAlignment="1">
      <alignment horizontal="justify" vertical="center" wrapText="1"/>
    </xf>
    <xf numFmtId="9" fontId="14" fillId="8" borderId="3" xfId="0" applyNumberFormat="1" applyFont="1" applyFill="1" applyBorder="1" applyAlignment="1">
      <alignment horizontal="center" vertical="center" wrapText="1"/>
    </xf>
    <xf numFmtId="0" fontId="26" fillId="15" borderId="3" xfId="1" applyFont="1" applyFill="1" applyBorder="1" applyAlignment="1">
      <alignment horizontal="center" vertical="center" wrapText="1"/>
    </xf>
    <xf numFmtId="0" fontId="16" fillId="4" borderId="3" xfId="1" applyFont="1" applyFill="1" applyBorder="1" applyAlignment="1">
      <alignment horizontal="center" vertical="center" wrapText="1"/>
    </xf>
    <xf numFmtId="0" fontId="16" fillId="18" borderId="3" xfId="1" applyFont="1" applyFill="1" applyBorder="1" applyAlignment="1">
      <alignment horizontal="center" vertical="center" wrapText="1"/>
    </xf>
    <xf numFmtId="0" fontId="13" fillId="5" borderId="3" xfId="1" applyFont="1" applyFill="1" applyBorder="1" applyAlignment="1">
      <alignment horizontal="center" vertical="center" wrapText="1"/>
    </xf>
    <xf numFmtId="0" fontId="41" fillId="25" borderId="7" xfId="0" applyFont="1" applyFill="1" applyBorder="1" applyAlignment="1">
      <alignment horizontal="left" vertical="center" wrapText="1"/>
    </xf>
    <xf numFmtId="0" fontId="13" fillId="25" borderId="8" xfId="0" applyFont="1" applyFill="1" applyBorder="1" applyAlignment="1">
      <alignment horizontal="left" vertical="center" wrapText="1"/>
    </xf>
    <xf numFmtId="0" fontId="13" fillId="25" borderId="7" xfId="0" applyFont="1" applyFill="1" applyBorder="1" applyAlignment="1">
      <alignment horizontal="center" vertical="center"/>
    </xf>
    <xf numFmtId="0" fontId="13" fillId="25" borderId="8" xfId="0" applyFont="1" applyFill="1" applyBorder="1" applyAlignment="1">
      <alignment horizontal="center" vertical="center"/>
    </xf>
    <xf numFmtId="0" fontId="13" fillId="25" borderId="7" xfId="0" applyFont="1" applyFill="1" applyBorder="1" applyAlignment="1">
      <alignment horizontal="justify" vertical="center" wrapText="1"/>
    </xf>
    <xf numFmtId="0" fontId="13" fillId="25" borderId="8" xfId="0" applyFont="1" applyFill="1" applyBorder="1" applyAlignment="1">
      <alignment horizontal="justify" vertical="center" wrapText="1"/>
    </xf>
    <xf numFmtId="0" fontId="20" fillId="25" borderId="7" xfId="2" applyFont="1" applyFill="1" applyBorder="1" applyAlignment="1">
      <alignment horizontal="center" vertical="center" wrapText="1"/>
    </xf>
    <xf numFmtId="0" fontId="20" fillId="25" borderId="8" xfId="2" applyFont="1" applyFill="1" applyBorder="1" applyAlignment="1">
      <alignment horizontal="center" vertical="center" wrapText="1"/>
    </xf>
    <xf numFmtId="0" fontId="19" fillId="0" borderId="3" xfId="0" applyFont="1" applyBorder="1" applyAlignment="1">
      <alignment horizontal="justify" vertical="center" wrapText="1"/>
    </xf>
    <xf numFmtId="0" fontId="20" fillId="0" borderId="7" xfId="0" applyFont="1" applyBorder="1" applyAlignment="1">
      <alignment horizontal="justify" vertical="center" wrapText="1"/>
    </xf>
    <xf numFmtId="0" fontId="20" fillId="0" borderId="8" xfId="0" applyFont="1" applyBorder="1" applyAlignment="1">
      <alignment horizontal="justify" vertical="center" wrapText="1"/>
    </xf>
    <xf numFmtId="0" fontId="20" fillId="10" borderId="3" xfId="0" applyFont="1" applyFill="1" applyBorder="1" applyAlignment="1">
      <alignment horizontal="justify" vertical="center" wrapText="1"/>
    </xf>
    <xf numFmtId="0" fontId="20" fillId="25" borderId="7" xfId="0" applyFont="1" applyFill="1" applyBorder="1" applyAlignment="1">
      <alignment horizontal="justify" vertical="center" wrapText="1"/>
    </xf>
    <xf numFmtId="0" fontId="20" fillId="25" borderId="8" xfId="0" applyFont="1" applyFill="1" applyBorder="1" applyAlignment="1">
      <alignment horizontal="justify"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20" fillId="2" borderId="7" xfId="2" applyFont="1" applyFill="1" applyBorder="1" applyAlignment="1">
      <alignment horizontal="center" vertical="center" wrapText="1"/>
    </xf>
    <xf numFmtId="0" fontId="20" fillId="2" borderId="8" xfId="2"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5" borderId="7" xfId="0" applyFont="1" applyFill="1" applyBorder="1" applyAlignment="1">
      <alignment horizontal="center" vertical="center" wrapText="1"/>
    </xf>
    <xf numFmtId="0" fontId="13" fillId="25" borderId="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13" fillId="6"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28" borderId="7" xfId="2" applyFont="1" applyFill="1" applyBorder="1" applyAlignment="1">
      <alignment horizontal="center" vertical="center" wrapText="1"/>
    </xf>
    <xf numFmtId="0" fontId="13" fillId="28" borderId="8" xfId="2" applyFont="1" applyFill="1" applyBorder="1" applyAlignment="1">
      <alignment horizontal="center" vertical="center" wrapText="1"/>
    </xf>
    <xf numFmtId="0" fontId="20" fillId="0" borderId="3" xfId="0" applyFont="1" applyBorder="1" applyAlignment="1">
      <alignment vertical="center" wrapText="1"/>
    </xf>
    <xf numFmtId="0" fontId="13" fillId="0" borderId="3" xfId="0" applyFont="1" applyBorder="1" applyAlignment="1">
      <alignment vertical="center"/>
    </xf>
    <xf numFmtId="0" fontId="20" fillId="0" borderId="3" xfId="0" applyFont="1" applyBorder="1" applyAlignment="1">
      <alignment horizontal="left" vertical="center" wrapText="1"/>
    </xf>
    <xf numFmtId="0" fontId="13" fillId="0" borderId="3" xfId="0" applyFont="1" applyBorder="1" applyAlignment="1">
      <alignment vertical="center" wrapText="1"/>
    </xf>
    <xf numFmtId="0" fontId="20" fillId="2" borderId="3" xfId="0" applyFont="1" applyFill="1" applyBorder="1" applyAlignment="1">
      <alignment vertical="center" wrapText="1"/>
    </xf>
    <xf numFmtId="0" fontId="20" fillId="10" borderId="3" xfId="0" applyFont="1" applyFill="1" applyBorder="1" applyAlignment="1">
      <alignment vertical="center" wrapText="1"/>
    </xf>
    <xf numFmtId="0" fontId="13" fillId="0" borderId="3" xfId="0" applyFont="1" applyBorder="1" applyAlignment="1">
      <alignment horizontal="left" vertical="center" wrapText="1"/>
    </xf>
    <xf numFmtId="0" fontId="13" fillId="0" borderId="3" xfId="0" applyFont="1" applyBorder="1" applyAlignment="1">
      <alignment horizontal="left" vertical="center"/>
    </xf>
    <xf numFmtId="0" fontId="20" fillId="10" borderId="3" xfId="0" applyFont="1" applyFill="1" applyBorder="1" applyAlignment="1">
      <alignment horizontal="left" vertical="center" wrapText="1"/>
    </xf>
    <xf numFmtId="0" fontId="16" fillId="16" borderId="3" xfId="1" applyFont="1" applyFill="1" applyBorder="1" applyAlignment="1">
      <alignment horizontal="center" vertical="center" wrapText="1"/>
    </xf>
    <xf numFmtId="0" fontId="16" fillId="16" borderId="13" xfId="1" applyFont="1" applyFill="1" applyBorder="1" applyAlignment="1">
      <alignment horizontal="center" vertical="center" wrapText="1"/>
    </xf>
    <xf numFmtId="0" fontId="16" fillId="14" borderId="14" xfId="1" applyFont="1" applyFill="1" applyBorder="1" applyAlignment="1">
      <alignment horizontal="center" vertical="center" wrapText="1"/>
    </xf>
    <xf numFmtId="0" fontId="16" fillId="14" borderId="3" xfId="1" applyFont="1" applyFill="1" applyBorder="1" applyAlignment="1">
      <alignment horizontal="center" vertical="center" wrapText="1"/>
    </xf>
    <xf numFmtId="0" fontId="20" fillId="27" borderId="7" xfId="0" applyFont="1" applyFill="1" applyBorder="1" applyAlignment="1">
      <alignment horizontal="center" vertical="center" wrapText="1"/>
    </xf>
    <xf numFmtId="0" fontId="20" fillId="27" borderId="8" xfId="0" applyFont="1" applyFill="1" applyBorder="1" applyAlignment="1">
      <alignment horizontal="center" vertical="center" wrapText="1"/>
    </xf>
    <xf numFmtId="0" fontId="20" fillId="27" borderId="7" xfId="2" applyFont="1" applyFill="1" applyBorder="1" applyAlignment="1">
      <alignment horizontal="center" vertical="center" wrapText="1"/>
    </xf>
    <xf numFmtId="0" fontId="20" fillId="27" borderId="8" xfId="2" applyFont="1" applyFill="1" applyBorder="1" applyAlignment="1">
      <alignment horizontal="center" vertical="center" wrapText="1"/>
    </xf>
    <xf numFmtId="0" fontId="13" fillId="27" borderId="7" xfId="0" applyFont="1" applyFill="1" applyBorder="1" applyAlignment="1">
      <alignment horizontal="justify" vertical="center" wrapText="1"/>
    </xf>
    <xf numFmtId="0" fontId="13" fillId="27" borderId="8" xfId="0" applyFont="1" applyFill="1" applyBorder="1" applyAlignment="1">
      <alignment horizontal="justify" vertical="center" wrapText="1"/>
    </xf>
    <xf numFmtId="0" fontId="20" fillId="6" borderId="7" xfId="0" applyFont="1" applyFill="1" applyBorder="1" applyAlignment="1">
      <alignment horizontal="center" vertical="center"/>
    </xf>
    <xf numFmtId="0" fontId="20" fillId="6" borderId="8" xfId="0" applyFont="1" applyFill="1" applyBorder="1" applyAlignment="1">
      <alignment horizontal="center" vertical="center"/>
    </xf>
    <xf numFmtId="0" fontId="20" fillId="6" borderId="7" xfId="2" applyFont="1" applyFill="1" applyBorder="1" applyAlignment="1">
      <alignment horizontal="center" vertical="center" wrapText="1"/>
    </xf>
    <xf numFmtId="0" fontId="20" fillId="6" borderId="8" xfId="2" applyFont="1" applyFill="1" applyBorder="1" applyAlignment="1">
      <alignment horizontal="center" vertical="center" wrapText="1"/>
    </xf>
    <xf numFmtId="0" fontId="13" fillId="6" borderId="7" xfId="0" applyFont="1" applyFill="1" applyBorder="1" applyAlignment="1">
      <alignment horizontal="justify" vertical="center" wrapText="1"/>
    </xf>
    <xf numFmtId="0" fontId="13" fillId="6" borderId="8" xfId="0" applyFont="1" applyFill="1" applyBorder="1" applyAlignment="1">
      <alignment horizontal="justify" vertical="center" wrapText="1"/>
    </xf>
    <xf numFmtId="0" fontId="13" fillId="0" borderId="7" xfId="0" applyFont="1" applyBorder="1" applyAlignment="1">
      <alignment horizontal="justify" vertical="center" wrapText="1"/>
    </xf>
    <xf numFmtId="0" fontId="13" fillId="0" borderId="8" xfId="0" applyFont="1" applyBorder="1" applyAlignment="1">
      <alignment horizontal="justify" vertical="center" wrapText="1"/>
    </xf>
    <xf numFmtId="0" fontId="20" fillId="0" borderId="8" xfId="0" applyFont="1" applyBorder="1" applyAlignment="1">
      <alignment horizontal="center" vertical="center"/>
    </xf>
    <xf numFmtId="0" fontId="20" fillId="0" borderId="7"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0" fillId="27" borderId="7" xfId="0" applyFont="1" applyFill="1" applyBorder="1" applyAlignment="1">
      <alignment horizontal="justify" vertical="center" wrapText="1"/>
    </xf>
    <xf numFmtId="0" fontId="20" fillId="27" borderId="8" xfId="0" applyFont="1" applyFill="1" applyBorder="1" applyAlignment="1">
      <alignment horizontal="justify" vertical="center" wrapText="1"/>
    </xf>
    <xf numFmtId="0" fontId="20" fillId="27" borderId="8" xfId="0" applyFont="1" applyFill="1" applyBorder="1" applyAlignment="1">
      <alignment horizontal="center" vertical="center"/>
    </xf>
    <xf numFmtId="0" fontId="32" fillId="0" borderId="8" xfId="4" applyFont="1" applyFill="1" applyBorder="1" applyAlignment="1">
      <alignment horizontal="justify" vertical="center" wrapText="1"/>
    </xf>
    <xf numFmtId="9" fontId="14" fillId="2" borderId="7" xfId="0" applyNumberFormat="1" applyFont="1" applyFill="1" applyBorder="1" applyAlignment="1">
      <alignment horizontal="center" vertical="center" wrapText="1"/>
    </xf>
    <xf numFmtId="9" fontId="14" fillId="2" borderId="8" xfId="0" applyNumberFormat="1" applyFont="1" applyFill="1" applyBorder="1" applyAlignment="1">
      <alignment horizontal="center" vertical="center" wrapText="1"/>
    </xf>
    <xf numFmtId="9" fontId="14" fillId="8" borderId="7" xfId="0" applyNumberFormat="1" applyFont="1" applyFill="1" applyBorder="1" applyAlignment="1">
      <alignment horizontal="center" vertical="center" wrapText="1"/>
    </xf>
    <xf numFmtId="9" fontId="14" fillId="8" borderId="8" xfId="0" applyNumberFormat="1" applyFont="1" applyFill="1" applyBorder="1" applyAlignment="1">
      <alignment horizontal="center" vertical="center" wrapText="1"/>
    </xf>
    <xf numFmtId="0" fontId="32" fillId="27" borderId="7" xfId="4" applyFont="1" applyFill="1" applyBorder="1" applyAlignment="1">
      <alignment horizontal="justify" vertical="center" wrapText="1"/>
    </xf>
    <xf numFmtId="0" fontId="32" fillId="27" borderId="8" xfId="4" applyFont="1" applyFill="1" applyBorder="1" applyAlignment="1">
      <alignment horizontal="justify" vertical="center" wrapText="1"/>
    </xf>
    <xf numFmtId="0" fontId="13" fillId="2" borderId="7" xfId="0" applyFont="1" applyFill="1" applyBorder="1" applyAlignment="1">
      <alignment horizontal="justify" vertical="center" wrapText="1"/>
    </xf>
    <xf numFmtId="0" fontId="13" fillId="2" borderId="8" xfId="0" applyFont="1" applyFill="1" applyBorder="1" applyAlignment="1">
      <alignment horizontal="justify" vertical="center" wrapText="1"/>
    </xf>
    <xf numFmtId="0" fontId="32" fillId="0" borderId="7" xfId="4" applyFont="1" applyFill="1" applyBorder="1" applyAlignment="1">
      <alignment horizontal="justify"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7"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8" xfId="0" applyFont="1" applyBorder="1" applyAlignment="1">
      <alignment horizontal="center" vertical="center" wrapText="1"/>
    </xf>
    <xf numFmtId="0" fontId="20" fillId="2" borderId="3" xfId="0" applyFont="1" applyFill="1" applyBorder="1" applyAlignment="1">
      <alignment horizontal="left" vertical="center" wrapText="1"/>
    </xf>
    <xf numFmtId="0" fontId="20" fillId="27" borderId="7" xfId="0" applyFont="1" applyFill="1" applyBorder="1" applyAlignment="1">
      <alignment horizontal="center" vertical="center"/>
    </xf>
    <xf numFmtId="0" fontId="20" fillId="0" borderId="7"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27" borderId="8" xfId="0" applyFont="1" applyFill="1" applyBorder="1" applyAlignment="1">
      <alignment horizontal="justify"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34" xfId="0" applyFont="1" applyBorder="1" applyAlignment="1">
      <alignment horizontal="left" vertical="center" wrapText="1"/>
    </xf>
    <xf numFmtId="0" fontId="32" fillId="27" borderId="8" xfId="4" applyFont="1" applyFill="1" applyBorder="1" applyAlignment="1">
      <alignment horizontal="center" vertical="center"/>
    </xf>
    <xf numFmtId="0" fontId="16" fillId="16" borderId="32" xfId="1" applyFont="1" applyFill="1" applyBorder="1" applyAlignment="1">
      <alignment horizontal="center" vertical="center" wrapText="1"/>
    </xf>
    <xf numFmtId="0" fontId="20" fillId="2" borderId="7"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13" fillId="0" borderId="3" xfId="0" applyFont="1" applyBorder="1" applyAlignment="1">
      <alignment horizontal="center" vertical="center"/>
    </xf>
    <xf numFmtId="0" fontId="13" fillId="0" borderId="34" xfId="0" applyFont="1" applyBorder="1" applyAlignment="1">
      <alignment horizontal="justify" vertical="center" wrapText="1"/>
    </xf>
    <xf numFmtId="0" fontId="13" fillId="0" borderId="34" xfId="0" applyFont="1" applyBorder="1" applyAlignment="1">
      <alignment horizontal="left" vertical="center" wrapText="1"/>
    </xf>
    <xf numFmtId="0" fontId="13" fillId="28" borderId="7" xfId="0" applyFont="1" applyFill="1" applyBorder="1" applyAlignment="1">
      <alignment horizontal="justify" vertical="center" wrapText="1"/>
    </xf>
    <xf numFmtId="0" fontId="13" fillId="28" borderId="8" xfId="0" applyFont="1" applyFill="1" applyBorder="1" applyAlignment="1">
      <alignment horizontal="justify" vertical="center" wrapText="1"/>
    </xf>
    <xf numFmtId="0" fontId="40" fillId="28" borderId="8" xfId="0" applyFont="1" applyFill="1" applyBorder="1" applyAlignment="1">
      <alignment horizontal="justify" vertical="center" wrapText="1"/>
    </xf>
    <xf numFmtId="0" fontId="50" fillId="28" borderId="7" xfId="0" applyFont="1" applyFill="1" applyBorder="1" applyAlignment="1">
      <alignment horizontal="justify" vertical="center" wrapText="1"/>
    </xf>
    <xf numFmtId="0" fontId="20" fillId="28" borderId="8" xfId="2" applyFont="1" applyFill="1" applyBorder="1" applyAlignment="1">
      <alignment horizontal="center" vertical="center" wrapText="1"/>
    </xf>
    <xf numFmtId="0" fontId="20" fillId="28" borderId="7" xfId="0" applyFont="1" applyFill="1" applyBorder="1" applyAlignment="1">
      <alignment horizontal="center" vertical="center" wrapText="1"/>
    </xf>
    <xf numFmtId="0" fontId="20" fillId="28" borderId="8" xfId="0" applyFont="1" applyFill="1" applyBorder="1" applyAlignment="1">
      <alignment horizontal="center" vertical="center" wrapText="1"/>
    </xf>
    <xf numFmtId="0" fontId="20" fillId="28" borderId="7" xfId="2" applyFont="1" applyFill="1" applyBorder="1" applyAlignment="1">
      <alignment horizontal="center" vertical="center" wrapText="1"/>
    </xf>
    <xf numFmtId="0" fontId="13" fillId="6" borderId="10" xfId="0" applyFont="1" applyFill="1" applyBorder="1" applyAlignment="1">
      <alignment horizontal="justify" vertical="center" wrapText="1"/>
    </xf>
    <xf numFmtId="0" fontId="13" fillId="6" borderId="39" xfId="0" applyFont="1" applyFill="1" applyBorder="1" applyAlignment="1">
      <alignment horizontal="justify" vertical="center" wrapText="1"/>
    </xf>
    <xf numFmtId="0" fontId="40" fillId="28" borderId="7" xfId="0" applyFont="1" applyFill="1" applyBorder="1" applyAlignment="1">
      <alignment horizontal="justify" vertical="center" wrapText="1"/>
    </xf>
    <xf numFmtId="0" fontId="13" fillId="25" borderId="7" xfId="0" applyFont="1" applyFill="1" applyBorder="1" applyAlignment="1">
      <alignment horizontal="left" vertical="center" wrapText="1"/>
    </xf>
    <xf numFmtId="0" fontId="13" fillId="27" borderId="9" xfId="0" applyFont="1" applyFill="1" applyBorder="1" applyAlignment="1">
      <alignment horizontal="justify" vertical="center" wrapText="1"/>
    </xf>
    <xf numFmtId="0" fontId="13" fillId="0" borderId="9" xfId="0" applyFont="1" applyBorder="1" applyAlignment="1">
      <alignment horizontal="justify" vertical="center" wrapText="1"/>
    </xf>
    <xf numFmtId="0" fontId="13" fillId="27" borderId="10" xfId="0" applyFont="1" applyFill="1" applyBorder="1" applyAlignment="1">
      <alignment horizontal="justify" vertical="center" wrapText="1"/>
    </xf>
    <xf numFmtId="0" fontId="13" fillId="27" borderId="35" xfId="0" applyFont="1" applyFill="1" applyBorder="1" applyAlignment="1">
      <alignment horizontal="justify" vertical="center" wrapText="1"/>
    </xf>
    <xf numFmtId="0" fontId="13" fillId="0" borderId="10" xfId="0" applyFont="1" applyBorder="1" applyAlignment="1">
      <alignment horizontal="justify" vertical="center" wrapText="1"/>
    </xf>
    <xf numFmtId="0" fontId="13" fillId="0" borderId="35" xfId="0" applyFont="1" applyBorder="1" applyAlignment="1">
      <alignment horizontal="justify" vertical="center" wrapText="1"/>
    </xf>
    <xf numFmtId="0" fontId="32" fillId="0" borderId="9" xfId="4" applyFont="1" applyFill="1" applyBorder="1" applyAlignment="1">
      <alignment horizontal="justify" vertical="center" wrapText="1"/>
    </xf>
    <xf numFmtId="0" fontId="13" fillId="0" borderId="0" xfId="0" applyFont="1" applyAlignment="1">
      <alignment horizontal="justify" vertical="center" wrapText="1"/>
    </xf>
    <xf numFmtId="0" fontId="13" fillId="27" borderId="10" xfId="0" applyFont="1" applyFill="1" applyBorder="1" applyAlignment="1">
      <alignment horizontal="center" vertical="center" wrapText="1"/>
    </xf>
    <xf numFmtId="0" fontId="13" fillId="27" borderId="35" xfId="0" applyFont="1" applyFill="1" applyBorder="1" applyAlignment="1">
      <alignment horizontal="center" vertical="center" wrapText="1"/>
    </xf>
    <xf numFmtId="0" fontId="20" fillId="27" borderId="10" xfId="0" applyFont="1" applyFill="1" applyBorder="1" applyAlignment="1">
      <alignment horizontal="center" vertical="center" wrapText="1"/>
    </xf>
    <xf numFmtId="0" fontId="20" fillId="27" borderId="35" xfId="0" applyFont="1" applyFill="1" applyBorder="1" applyAlignment="1">
      <alignment horizontal="center" vertical="center" wrapText="1"/>
    </xf>
    <xf numFmtId="0" fontId="20" fillId="27" borderId="9"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35" xfId="0" applyFont="1" applyBorder="1" applyAlignment="1">
      <alignment horizontal="center" vertical="center" wrapText="1"/>
    </xf>
    <xf numFmtId="0" fontId="20" fillId="27" borderId="9" xfId="2" applyFont="1" applyFill="1" applyBorder="1" applyAlignment="1">
      <alignment horizontal="center" vertical="center" wrapText="1"/>
    </xf>
    <xf numFmtId="0" fontId="20" fillId="27" borderId="10" xfId="2" applyFont="1" applyFill="1" applyBorder="1" applyAlignment="1">
      <alignment horizontal="center" vertical="center" wrapText="1"/>
    </xf>
    <xf numFmtId="0" fontId="20" fillId="27" borderId="35"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13" fillId="2" borderId="3" xfId="0" applyFont="1" applyFill="1" applyBorder="1" applyAlignment="1">
      <alignment horizontal="justify" vertical="center" wrapText="1"/>
    </xf>
    <xf numFmtId="0" fontId="13" fillId="2" borderId="3" xfId="2" applyFont="1" applyFill="1" applyBorder="1" applyAlignment="1">
      <alignment horizontal="justify" vertical="center" wrapText="1"/>
    </xf>
    <xf numFmtId="0" fontId="11" fillId="2" borderId="3" xfId="5" applyFill="1" applyBorder="1" applyAlignment="1">
      <alignment horizontal="justify" vertical="center" wrapText="1"/>
    </xf>
    <xf numFmtId="0" fontId="13" fillId="25" borderId="3" xfId="0" applyFont="1" applyFill="1" applyBorder="1" applyAlignment="1">
      <alignment horizontal="justify" vertical="center" wrapText="1"/>
    </xf>
    <xf numFmtId="0" fontId="13" fillId="25" borderId="3" xfId="2" applyFont="1" applyFill="1" applyBorder="1" applyAlignment="1">
      <alignment horizontal="justify" vertical="center" wrapText="1"/>
    </xf>
    <xf numFmtId="0" fontId="13" fillId="2" borderId="42" xfId="0" applyFont="1" applyFill="1" applyBorder="1" applyAlignment="1">
      <alignment horizontal="justify" vertical="center" wrapText="1"/>
    </xf>
    <xf numFmtId="0" fontId="13" fillId="2" borderId="43" xfId="0" applyFont="1" applyFill="1" applyBorder="1" applyAlignment="1">
      <alignment horizontal="justify" vertical="center" wrapText="1"/>
    </xf>
    <xf numFmtId="0" fontId="13" fillId="25" borderId="42" xfId="0" applyFont="1" applyFill="1" applyBorder="1" applyAlignment="1">
      <alignment horizontal="justify" vertical="center" wrapText="1"/>
    </xf>
    <xf numFmtId="0" fontId="13" fillId="25" borderId="43" xfId="0" applyFont="1" applyFill="1" applyBorder="1" applyAlignment="1">
      <alignment horizontal="justify" vertical="center" wrapText="1"/>
    </xf>
    <xf numFmtId="9" fontId="14" fillId="6" borderId="13" xfId="0" applyNumberFormat="1" applyFont="1" applyFill="1" applyBorder="1" applyAlignment="1">
      <alignment horizontal="center" vertical="center" wrapText="1"/>
    </xf>
    <xf numFmtId="0" fontId="21" fillId="25" borderId="3" xfId="4" applyFont="1" applyFill="1" applyBorder="1" applyAlignment="1">
      <alignment horizontal="justify" vertical="center" wrapText="1"/>
    </xf>
    <xf numFmtId="0" fontId="32" fillId="25" borderId="3" xfId="4" applyFont="1" applyFill="1" applyBorder="1" applyAlignment="1">
      <alignment horizontal="justify" vertical="center" wrapText="1"/>
    </xf>
    <xf numFmtId="0" fontId="21" fillId="25" borderId="3" xfId="5" applyFont="1" applyFill="1" applyBorder="1" applyAlignment="1">
      <alignment horizontal="justify" vertical="center" wrapText="1"/>
    </xf>
    <xf numFmtId="0" fontId="32" fillId="25" borderId="3" xfId="5" applyFont="1" applyFill="1" applyBorder="1" applyAlignment="1">
      <alignment horizontal="justify" vertical="center" wrapText="1"/>
    </xf>
    <xf numFmtId="0" fontId="21" fillId="2" borderId="3" xfId="5" applyFont="1" applyFill="1" applyBorder="1" applyAlignment="1">
      <alignment horizontal="justify" vertical="center" wrapText="1"/>
    </xf>
    <xf numFmtId="0" fontId="32" fillId="2" borderId="3" xfId="5" applyFont="1" applyFill="1" applyBorder="1" applyAlignment="1">
      <alignment horizontal="justify" vertical="center" wrapText="1"/>
    </xf>
    <xf numFmtId="0" fontId="21" fillId="25" borderId="42" xfId="5" applyFont="1" applyFill="1" applyBorder="1" applyAlignment="1">
      <alignment horizontal="justify" vertical="center" wrapText="1"/>
    </xf>
    <xf numFmtId="0" fontId="32" fillId="25" borderId="43" xfId="5" applyFont="1" applyFill="1" applyBorder="1" applyAlignment="1">
      <alignment horizontal="justify" vertical="center" wrapText="1"/>
    </xf>
    <xf numFmtId="0" fontId="13" fillId="25" borderId="3" xfId="0" applyFont="1" applyFill="1" applyBorder="1" applyAlignment="1">
      <alignment horizontal="center" vertical="center" wrapText="1"/>
    </xf>
    <xf numFmtId="0" fontId="13" fillId="25" borderId="3" xfId="2" applyFont="1" applyFill="1" applyBorder="1" applyAlignment="1">
      <alignment horizontal="center" vertical="center" wrapText="1"/>
    </xf>
    <xf numFmtId="0" fontId="13" fillId="25" borderId="42" xfId="0" applyFont="1" applyFill="1" applyBorder="1" applyAlignment="1">
      <alignment horizontal="center" vertical="center" wrapText="1"/>
    </xf>
    <xf numFmtId="0" fontId="13" fillId="25" borderId="43" xfId="0" applyFont="1" applyFill="1" applyBorder="1" applyAlignment="1">
      <alignment horizontal="center" vertical="center" wrapText="1"/>
    </xf>
    <xf numFmtId="0" fontId="20" fillId="0" borderId="9" xfId="2" applyFont="1" applyFill="1" applyBorder="1" applyAlignment="1">
      <alignment horizontal="justify" vertical="center" wrapText="1"/>
    </xf>
    <xf numFmtId="0" fontId="32" fillId="27" borderId="9" xfId="4" applyFont="1" applyFill="1" applyBorder="1" applyAlignment="1">
      <alignment horizontal="justify" vertical="center" wrapText="1"/>
    </xf>
    <xf numFmtId="0" fontId="32" fillId="0" borderId="9" xfId="5" applyFont="1" applyFill="1" applyBorder="1" applyAlignment="1">
      <alignment horizontal="justify" vertical="center" wrapText="1"/>
    </xf>
    <xf numFmtId="0" fontId="13" fillId="2" borderId="3" xfId="0" applyFont="1" applyFill="1" applyBorder="1" applyAlignment="1">
      <alignment vertical="center" wrapText="1"/>
    </xf>
    <xf numFmtId="0" fontId="13" fillId="2" borderId="3" xfId="2" applyFont="1" applyFill="1" applyBorder="1" applyAlignment="1">
      <alignment vertical="center" wrapText="1"/>
    </xf>
    <xf numFmtId="0" fontId="20" fillId="28" borderId="9" xfId="0" applyFont="1" applyFill="1" applyBorder="1" applyAlignment="1">
      <alignment horizontal="center" vertical="center"/>
    </xf>
    <xf numFmtId="0" fontId="20" fillId="2" borderId="10"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8" borderId="41" xfId="0" applyFont="1" applyFill="1" applyBorder="1" applyAlignment="1">
      <alignment horizontal="center" vertical="center"/>
    </xf>
    <xf numFmtId="0" fontId="20" fillId="28" borderId="9" xfId="0" applyFont="1" applyFill="1" applyBorder="1" applyAlignment="1">
      <alignment horizontal="justify" vertical="center" wrapText="1"/>
    </xf>
    <xf numFmtId="0" fontId="20" fillId="28" borderId="9" xfId="0" applyFont="1" applyFill="1" applyBorder="1" applyAlignment="1">
      <alignment horizontal="justify" vertical="center"/>
    </xf>
    <xf numFmtId="0" fontId="20" fillId="9" borderId="9" xfId="0" applyFont="1" applyFill="1" applyBorder="1" applyAlignment="1">
      <alignment horizontal="justify" vertical="center" wrapText="1"/>
    </xf>
    <xf numFmtId="0" fontId="20" fillId="2" borderId="9" xfId="2" applyFont="1" applyFill="1" applyBorder="1" applyAlignment="1">
      <alignment horizontal="justify" vertical="center" wrapText="1"/>
    </xf>
    <xf numFmtId="0" fontId="20" fillId="9" borderId="9" xfId="0" applyFont="1" applyFill="1" applyBorder="1" applyAlignment="1">
      <alignment horizontal="justify" vertical="center"/>
    </xf>
    <xf numFmtId="0" fontId="56" fillId="27" borderId="9" xfId="4" applyFont="1" applyFill="1" applyBorder="1" applyAlignment="1">
      <alignment horizontal="justify" vertical="center" wrapText="1"/>
    </xf>
    <xf numFmtId="0" fontId="20" fillId="28" borderId="11" xfId="0" applyFont="1" applyFill="1" applyBorder="1" applyAlignment="1">
      <alignment horizontal="justify" vertical="center" wrapText="1"/>
    </xf>
    <xf numFmtId="0" fontId="20" fillId="28" borderId="12" xfId="0" applyFont="1" applyFill="1" applyBorder="1" applyAlignment="1">
      <alignment horizontal="justify" vertical="center" wrapText="1"/>
    </xf>
    <xf numFmtId="9" fontId="14" fillId="0" borderId="9" xfId="0" applyNumberFormat="1" applyFont="1" applyFill="1" applyBorder="1" applyAlignment="1">
      <alignment horizontal="center" vertical="center" wrapText="1"/>
    </xf>
    <xf numFmtId="0" fontId="52" fillId="27" borderId="10" xfId="4" applyFont="1" applyFill="1" applyBorder="1" applyAlignment="1">
      <alignment horizontal="justify" vertical="center" wrapText="1"/>
    </xf>
    <xf numFmtId="0" fontId="54" fillId="27" borderId="35" xfId="4" applyFont="1" applyFill="1" applyBorder="1" applyAlignment="1">
      <alignment horizontal="justify" vertical="center" wrapText="1"/>
    </xf>
    <xf numFmtId="0" fontId="20" fillId="2" borderId="10" xfId="2" applyFont="1" applyFill="1" applyBorder="1" applyAlignment="1">
      <alignment horizontal="justify" vertical="center" wrapText="1"/>
    </xf>
    <xf numFmtId="0" fontId="20" fillId="2" borderId="35" xfId="2" applyFont="1" applyFill="1" applyBorder="1" applyAlignment="1">
      <alignment horizontal="justify" vertical="center" wrapText="1"/>
    </xf>
    <xf numFmtId="0" fontId="13" fillId="28" borderId="10" xfId="0" applyFont="1" applyFill="1" applyBorder="1" applyAlignment="1">
      <alignment horizontal="justify" vertical="center" wrapText="1"/>
    </xf>
    <xf numFmtId="0" fontId="13" fillId="28" borderId="10" xfId="2" applyFont="1" applyFill="1" applyBorder="1" applyAlignment="1">
      <alignment horizontal="justify" vertical="center" wrapText="1"/>
    </xf>
    <xf numFmtId="0" fontId="13" fillId="28" borderId="35" xfId="0" applyFont="1" applyFill="1" applyBorder="1" applyAlignment="1">
      <alignment horizontal="justify" vertical="center" wrapText="1"/>
    </xf>
    <xf numFmtId="0" fontId="13" fillId="28" borderId="35" xfId="2" applyFont="1" applyFill="1" applyBorder="1" applyAlignment="1">
      <alignment horizontal="justify" vertical="center" wrapText="1"/>
    </xf>
    <xf numFmtId="0" fontId="13" fillId="0" borderId="17" xfId="0" applyFont="1" applyBorder="1"/>
    <xf numFmtId="0" fontId="32" fillId="28" borderId="10" xfId="4" applyFont="1" applyFill="1" applyBorder="1" applyAlignment="1">
      <alignment horizontal="justify" vertical="center" wrapText="1"/>
    </xf>
    <xf numFmtId="0" fontId="32" fillId="28" borderId="35" xfId="4" applyFont="1" applyFill="1" applyBorder="1" applyAlignment="1">
      <alignment horizontal="justify" vertical="center" wrapText="1"/>
    </xf>
    <xf numFmtId="0" fontId="50" fillId="28" borderId="8" xfId="0" applyFont="1" applyFill="1" applyBorder="1" applyAlignment="1">
      <alignment horizontal="justify" vertical="center" wrapText="1"/>
    </xf>
    <xf numFmtId="0" fontId="32" fillId="28" borderId="7" xfId="4" applyFont="1" applyFill="1" applyBorder="1" applyAlignment="1">
      <alignment horizontal="justify" vertical="center" wrapText="1"/>
    </xf>
    <xf numFmtId="0" fontId="32" fillId="28" borderId="8" xfId="4" applyFont="1" applyFill="1" applyBorder="1" applyAlignment="1">
      <alignment horizontal="justify" vertical="center" wrapText="1"/>
    </xf>
    <xf numFmtId="0" fontId="32" fillId="28" borderId="7" xfId="5" applyFont="1" applyFill="1" applyBorder="1" applyAlignment="1">
      <alignment horizontal="justify" vertical="center" wrapText="1"/>
    </xf>
    <xf numFmtId="0" fontId="32" fillId="28" borderId="8" xfId="5" applyFont="1" applyFill="1" applyBorder="1" applyAlignment="1">
      <alignment horizontal="justify" vertical="center" wrapText="1"/>
    </xf>
    <xf numFmtId="0" fontId="32" fillId="6" borderId="7" xfId="4" applyFont="1" applyFill="1" applyBorder="1" applyAlignment="1">
      <alignment horizontal="justify" vertical="center" wrapText="1"/>
    </xf>
    <xf numFmtId="0" fontId="32" fillId="6" borderId="8" xfId="4" applyFont="1" applyFill="1" applyBorder="1" applyAlignment="1">
      <alignment horizontal="justify" vertical="center" wrapText="1"/>
    </xf>
    <xf numFmtId="0" fontId="32" fillId="0" borderId="7" xfId="5" applyFont="1" applyBorder="1" applyAlignment="1">
      <alignment horizontal="justify" vertical="center" wrapText="1"/>
    </xf>
    <xf numFmtId="0" fontId="32" fillId="2" borderId="7" xfId="5" applyFont="1" applyFill="1" applyBorder="1" applyAlignment="1">
      <alignment horizontal="justify" vertical="center" wrapText="1"/>
    </xf>
    <xf numFmtId="0" fontId="32" fillId="2" borderId="8" xfId="5" applyFont="1" applyFill="1" applyBorder="1" applyAlignment="1">
      <alignment horizontal="justify" vertical="center" wrapText="1"/>
    </xf>
    <xf numFmtId="0" fontId="32" fillId="27" borderId="7" xfId="4" applyFont="1" applyFill="1" applyBorder="1" applyAlignment="1">
      <alignment horizontal="center" vertical="center" wrapText="1"/>
    </xf>
    <xf numFmtId="0" fontId="32" fillId="2" borderId="7" xfId="4" applyFont="1" applyFill="1" applyBorder="1" applyAlignment="1">
      <alignment horizontal="justify" vertical="center" wrapText="1"/>
    </xf>
    <xf numFmtId="0" fontId="32" fillId="2" borderId="8" xfId="4" applyFont="1" applyFill="1" applyBorder="1" applyAlignment="1">
      <alignment horizontal="justify" vertical="center" wrapText="1"/>
    </xf>
    <xf numFmtId="0" fontId="32" fillId="27" borderId="7" xfId="5" applyFont="1" applyFill="1" applyBorder="1" applyAlignment="1">
      <alignment horizontal="justify" vertical="center" wrapText="1"/>
    </xf>
    <xf numFmtId="0" fontId="32" fillId="27" borderId="8" xfId="5" applyFont="1" applyFill="1" applyBorder="1" applyAlignment="1">
      <alignment horizontal="justify" vertical="center" wrapText="1"/>
    </xf>
    <xf numFmtId="0" fontId="21" fillId="27" borderId="7" xfId="4" applyFont="1" applyFill="1" applyBorder="1" applyAlignment="1">
      <alignment horizontal="justify" vertical="center" wrapText="1"/>
    </xf>
    <xf numFmtId="0" fontId="32" fillId="27" borderId="7" xfId="4" applyFont="1" applyFill="1" applyBorder="1" applyAlignment="1">
      <alignment horizontal="left" vertical="center" wrapText="1"/>
    </xf>
    <xf numFmtId="0" fontId="32" fillId="27" borderId="8" xfId="4" applyFont="1" applyFill="1" applyBorder="1" applyAlignment="1">
      <alignment horizontal="left" vertical="center" wrapText="1"/>
    </xf>
    <xf numFmtId="0" fontId="11" fillId="27" borderId="9" xfId="5" applyFill="1" applyBorder="1" applyAlignment="1">
      <alignment horizontal="justify" vertical="center" wrapText="1"/>
    </xf>
  </cellXfs>
  <cellStyles count="6">
    <cellStyle name="60% - Énfasis1" xfId="1" builtinId="32"/>
    <cellStyle name="Hipervínculo" xfId="5" builtinId="8"/>
    <cellStyle name="Hipervínculo 2" xfId="2" xr:uid="{00000000-0005-0000-0000-000001000000}"/>
    <cellStyle name="Hyperlink" xfId="4" xr:uid="{00000000-000B-0000-0000-000008000000}"/>
    <cellStyle name="Normal" xfId="0" builtinId="0"/>
    <cellStyle name="Porcentaje 2" xfId="3" xr:uid="{00000000-0005-0000-0000-000003000000}"/>
  </cellStyles>
  <dxfs count="330">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ill>
        <patternFill>
          <bgColor theme="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patternFill>
      </fill>
    </dxf>
    <dxf>
      <fill>
        <patternFill>
          <bgColor theme="0"/>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006100"/>
      </font>
      <fill>
        <patternFill>
          <bgColor rgb="FFC6EFCE"/>
        </patternFill>
      </fill>
    </dxf>
    <dxf>
      <fill>
        <patternFill>
          <bgColor theme="0"/>
        </patternFill>
      </fill>
    </dxf>
    <dxf>
      <font>
        <color rgb="FF9C0006"/>
      </font>
      <fill>
        <patternFill>
          <bgColor rgb="FFFFC7CE"/>
        </patternFill>
      </fill>
    </dxf>
    <dxf>
      <fill>
        <patternFill>
          <bgColor theme="0"/>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ill>
        <patternFill>
          <bgColor theme="0"/>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006100"/>
      </font>
      <fill>
        <patternFill>
          <bgColor rgb="FFC6EFCE"/>
        </patternFill>
      </fill>
    </dxf>
    <dxf>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patternFill>
      </fill>
    </dxf>
    <dxf>
      <fill>
        <patternFill>
          <bgColor theme="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ill>
        <patternFill>
          <bgColor theme="0"/>
        </patternFill>
      </fill>
    </dxf>
  </dxfs>
  <tableStyles count="0" defaultTableStyle="TableStyleMedium2" defaultPivotStyle="PivotStyleLight16"/>
  <colors>
    <mruColors>
      <color rgb="FF006699"/>
      <color rgb="FF3E6DC2"/>
      <color rgb="FF1F85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76814</xdr:rowOff>
    </xdr:from>
    <xdr:to>
      <xdr:col>2</xdr:col>
      <xdr:colOff>462989</xdr:colOff>
      <xdr:row>0</xdr:row>
      <xdr:rowOff>983225</xdr:rowOff>
    </xdr:to>
    <xdr:pic>
      <xdr:nvPicPr>
        <xdr:cNvPr id="3" name="Imagen 2">
          <a:extLst>
            <a:ext uri="{FF2B5EF4-FFF2-40B4-BE49-F238E27FC236}">
              <a16:creationId xmlns:a16="http://schemas.microsoft.com/office/drawing/2014/main" id="{AAE134B2-D490-DF50-D42E-3252C40CDAC8}"/>
            </a:ext>
          </a:extLst>
        </xdr:cNvPr>
        <xdr:cNvPicPr>
          <a:picLocks noChangeAspect="1"/>
        </xdr:cNvPicPr>
      </xdr:nvPicPr>
      <xdr:blipFill>
        <a:blip xmlns:r="http://schemas.openxmlformats.org/officeDocument/2006/relationships" r:embed="rId1"/>
        <a:stretch>
          <a:fillRect/>
        </a:stretch>
      </xdr:blipFill>
      <xdr:spPr>
        <a:xfrm>
          <a:off x="0" y="76814"/>
          <a:ext cx="2847619" cy="906411"/>
        </a:xfrm>
        <a:prstGeom prst="rect">
          <a:avLst/>
        </a:prstGeom>
      </xdr:spPr>
    </xdr:pic>
    <xdr:clientData/>
  </xdr:twoCellAnchor>
  <xdr:twoCellAnchor editAs="oneCell">
    <xdr:from>
      <xdr:col>24</xdr:col>
      <xdr:colOff>2796048</xdr:colOff>
      <xdr:row>0</xdr:row>
      <xdr:rowOff>122904</xdr:rowOff>
    </xdr:from>
    <xdr:to>
      <xdr:col>26</xdr:col>
      <xdr:colOff>412540</xdr:colOff>
      <xdr:row>0</xdr:row>
      <xdr:rowOff>1174284</xdr:rowOff>
    </xdr:to>
    <xdr:pic>
      <xdr:nvPicPr>
        <xdr:cNvPr id="4" name="Imagen 3">
          <a:extLst>
            <a:ext uri="{FF2B5EF4-FFF2-40B4-BE49-F238E27FC236}">
              <a16:creationId xmlns:a16="http://schemas.microsoft.com/office/drawing/2014/main" id="{3150FC9E-3D6D-5C92-6069-1C9831127505}"/>
            </a:ext>
          </a:extLst>
        </xdr:cNvPr>
        <xdr:cNvPicPr>
          <a:picLocks noChangeAspect="1"/>
        </xdr:cNvPicPr>
      </xdr:nvPicPr>
      <xdr:blipFill>
        <a:blip xmlns:r="http://schemas.openxmlformats.org/officeDocument/2006/relationships" r:embed="rId2"/>
        <a:stretch>
          <a:fillRect/>
        </a:stretch>
      </xdr:blipFill>
      <xdr:spPr>
        <a:xfrm>
          <a:off x="22813911" y="122904"/>
          <a:ext cx="5715000" cy="10513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76814</xdr:rowOff>
    </xdr:from>
    <xdr:to>
      <xdr:col>2</xdr:col>
      <xdr:colOff>282014</xdr:colOff>
      <xdr:row>0</xdr:row>
      <xdr:rowOff>983225</xdr:rowOff>
    </xdr:to>
    <xdr:pic>
      <xdr:nvPicPr>
        <xdr:cNvPr id="2" name="Imagen 1">
          <a:extLst>
            <a:ext uri="{FF2B5EF4-FFF2-40B4-BE49-F238E27FC236}">
              <a16:creationId xmlns:a16="http://schemas.microsoft.com/office/drawing/2014/main" id="{AA98657C-3F09-41F1-87A7-481798F0A2A6}"/>
            </a:ext>
          </a:extLst>
        </xdr:cNvPr>
        <xdr:cNvPicPr>
          <a:picLocks noChangeAspect="1"/>
        </xdr:cNvPicPr>
      </xdr:nvPicPr>
      <xdr:blipFill>
        <a:blip xmlns:r="http://schemas.openxmlformats.org/officeDocument/2006/relationships" r:embed="rId1"/>
        <a:stretch>
          <a:fillRect/>
        </a:stretch>
      </xdr:blipFill>
      <xdr:spPr>
        <a:xfrm>
          <a:off x="0" y="76814"/>
          <a:ext cx="2844239" cy="906411"/>
        </a:xfrm>
        <a:prstGeom prst="rect">
          <a:avLst/>
        </a:prstGeom>
      </xdr:spPr>
    </xdr:pic>
    <xdr:clientData/>
  </xdr:twoCellAnchor>
  <xdr:twoCellAnchor editAs="oneCell">
    <xdr:from>
      <xdr:col>25</xdr:col>
      <xdr:colOff>1774817</xdr:colOff>
      <xdr:row>0</xdr:row>
      <xdr:rowOff>73759</xdr:rowOff>
    </xdr:from>
    <xdr:to>
      <xdr:col>27</xdr:col>
      <xdr:colOff>56198</xdr:colOff>
      <xdr:row>0</xdr:row>
      <xdr:rowOff>1247932</xdr:rowOff>
    </xdr:to>
    <xdr:pic>
      <xdr:nvPicPr>
        <xdr:cNvPr id="3" name="Imagen 2">
          <a:extLst>
            <a:ext uri="{FF2B5EF4-FFF2-40B4-BE49-F238E27FC236}">
              <a16:creationId xmlns:a16="http://schemas.microsoft.com/office/drawing/2014/main" id="{7BACAB89-6A94-4778-804C-C2F4AB9BFF4C}"/>
            </a:ext>
          </a:extLst>
        </xdr:cNvPr>
        <xdr:cNvPicPr>
          <a:picLocks noChangeAspect="1"/>
        </xdr:cNvPicPr>
      </xdr:nvPicPr>
      <xdr:blipFill>
        <a:blip xmlns:r="http://schemas.openxmlformats.org/officeDocument/2006/relationships" r:embed="rId2"/>
        <a:stretch>
          <a:fillRect/>
        </a:stretch>
      </xdr:blipFill>
      <xdr:spPr>
        <a:xfrm>
          <a:off x="26863667" y="73759"/>
          <a:ext cx="6375033" cy="117417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76814</xdr:rowOff>
    </xdr:from>
    <xdr:to>
      <xdr:col>2</xdr:col>
      <xdr:colOff>282014</xdr:colOff>
      <xdr:row>0</xdr:row>
      <xdr:rowOff>983225</xdr:rowOff>
    </xdr:to>
    <xdr:pic>
      <xdr:nvPicPr>
        <xdr:cNvPr id="4" name="Imagen 3">
          <a:extLst>
            <a:ext uri="{FF2B5EF4-FFF2-40B4-BE49-F238E27FC236}">
              <a16:creationId xmlns:a16="http://schemas.microsoft.com/office/drawing/2014/main" id="{62052AB8-9A04-41BA-A37A-05020F13CCBF}"/>
            </a:ext>
          </a:extLst>
        </xdr:cNvPr>
        <xdr:cNvPicPr>
          <a:picLocks noChangeAspect="1"/>
        </xdr:cNvPicPr>
      </xdr:nvPicPr>
      <xdr:blipFill>
        <a:blip xmlns:r="http://schemas.openxmlformats.org/officeDocument/2006/relationships" r:embed="rId1"/>
        <a:stretch>
          <a:fillRect/>
        </a:stretch>
      </xdr:blipFill>
      <xdr:spPr>
        <a:xfrm>
          <a:off x="0" y="76814"/>
          <a:ext cx="2844239" cy="906411"/>
        </a:xfrm>
        <a:prstGeom prst="rect">
          <a:avLst/>
        </a:prstGeom>
      </xdr:spPr>
    </xdr:pic>
    <xdr:clientData/>
  </xdr:twoCellAnchor>
  <xdr:twoCellAnchor editAs="oneCell">
    <xdr:from>
      <xdr:col>25</xdr:col>
      <xdr:colOff>1119608</xdr:colOff>
      <xdr:row>0</xdr:row>
      <xdr:rowOff>124268</xdr:rowOff>
    </xdr:from>
    <xdr:to>
      <xdr:col>26</xdr:col>
      <xdr:colOff>3448230</xdr:colOff>
      <xdr:row>0</xdr:row>
      <xdr:rowOff>1305748</xdr:rowOff>
    </xdr:to>
    <xdr:pic>
      <xdr:nvPicPr>
        <xdr:cNvPr id="5" name="Imagen 4">
          <a:extLst>
            <a:ext uri="{FF2B5EF4-FFF2-40B4-BE49-F238E27FC236}">
              <a16:creationId xmlns:a16="http://schemas.microsoft.com/office/drawing/2014/main" id="{B5051DCB-0E9F-46D9-B98F-B38B9CD99ED2}"/>
            </a:ext>
          </a:extLst>
        </xdr:cNvPr>
        <xdr:cNvPicPr>
          <a:picLocks noChangeAspect="1"/>
        </xdr:cNvPicPr>
      </xdr:nvPicPr>
      <xdr:blipFill>
        <a:blip xmlns:r="http://schemas.openxmlformats.org/officeDocument/2006/relationships" r:embed="rId2"/>
        <a:stretch>
          <a:fillRect/>
        </a:stretch>
      </xdr:blipFill>
      <xdr:spPr>
        <a:xfrm>
          <a:off x="24179326" y="124268"/>
          <a:ext cx="6393031" cy="1181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306918</xdr:colOff>
      <xdr:row>0</xdr:row>
      <xdr:rowOff>63500</xdr:rowOff>
    </xdr:from>
    <xdr:to>
      <xdr:col>0</xdr:col>
      <xdr:colOff>1312333</xdr:colOff>
      <xdr:row>1</xdr:row>
      <xdr:rowOff>4370</xdr:rowOff>
    </xdr:to>
    <xdr:pic>
      <xdr:nvPicPr>
        <xdr:cNvPr id="2" name="Imagen 1" descr="image001">
          <a:extLst>
            <a:ext uri="{FF2B5EF4-FFF2-40B4-BE49-F238E27FC236}">
              <a16:creationId xmlns:a16="http://schemas.microsoft.com/office/drawing/2014/main" id="{2EDF43BB-800A-420F-AD18-450F81F04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918" y="63500"/>
          <a:ext cx="1005415" cy="979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43684</xdr:rowOff>
    </xdr:from>
    <xdr:to>
      <xdr:col>2</xdr:col>
      <xdr:colOff>282014</xdr:colOff>
      <xdr:row>0</xdr:row>
      <xdr:rowOff>950095</xdr:rowOff>
    </xdr:to>
    <xdr:pic>
      <xdr:nvPicPr>
        <xdr:cNvPr id="2" name="Imagen 1">
          <a:extLst>
            <a:ext uri="{FF2B5EF4-FFF2-40B4-BE49-F238E27FC236}">
              <a16:creationId xmlns:a16="http://schemas.microsoft.com/office/drawing/2014/main" id="{C2054658-C5DA-463E-9E09-CE223C87654E}"/>
            </a:ext>
          </a:extLst>
        </xdr:cNvPr>
        <xdr:cNvPicPr>
          <a:picLocks noChangeAspect="1"/>
        </xdr:cNvPicPr>
      </xdr:nvPicPr>
      <xdr:blipFill>
        <a:blip xmlns:r="http://schemas.openxmlformats.org/officeDocument/2006/relationships" r:embed="rId1"/>
        <a:stretch>
          <a:fillRect/>
        </a:stretch>
      </xdr:blipFill>
      <xdr:spPr>
        <a:xfrm>
          <a:off x="0" y="43684"/>
          <a:ext cx="2844239" cy="906411"/>
        </a:xfrm>
        <a:prstGeom prst="rect">
          <a:avLst/>
        </a:prstGeom>
      </xdr:spPr>
    </xdr:pic>
    <xdr:clientData/>
  </xdr:twoCellAnchor>
  <xdr:twoCellAnchor editAs="oneCell">
    <xdr:from>
      <xdr:col>25</xdr:col>
      <xdr:colOff>2397475</xdr:colOff>
      <xdr:row>0</xdr:row>
      <xdr:rowOff>163150</xdr:rowOff>
    </xdr:from>
    <xdr:to>
      <xdr:col>27</xdr:col>
      <xdr:colOff>28766</xdr:colOff>
      <xdr:row>0</xdr:row>
      <xdr:rowOff>1215910</xdr:rowOff>
    </xdr:to>
    <xdr:pic>
      <xdr:nvPicPr>
        <xdr:cNvPr id="3" name="Imagen 2">
          <a:extLst>
            <a:ext uri="{FF2B5EF4-FFF2-40B4-BE49-F238E27FC236}">
              <a16:creationId xmlns:a16="http://schemas.microsoft.com/office/drawing/2014/main" id="{B63F411B-2037-4C62-A032-9CC740E407DB}"/>
            </a:ext>
          </a:extLst>
        </xdr:cNvPr>
        <xdr:cNvPicPr>
          <a:picLocks noChangeAspect="1"/>
        </xdr:cNvPicPr>
      </xdr:nvPicPr>
      <xdr:blipFill>
        <a:blip xmlns:r="http://schemas.openxmlformats.org/officeDocument/2006/relationships" r:embed="rId2"/>
        <a:stretch>
          <a:fillRect/>
        </a:stretch>
      </xdr:blipFill>
      <xdr:spPr>
        <a:xfrm>
          <a:off x="24343075" y="163150"/>
          <a:ext cx="5736759" cy="10527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43684</xdr:rowOff>
    </xdr:from>
    <xdr:to>
      <xdr:col>4</xdr:col>
      <xdr:colOff>112873</xdr:colOff>
      <xdr:row>0</xdr:row>
      <xdr:rowOff>950095</xdr:rowOff>
    </xdr:to>
    <xdr:pic>
      <xdr:nvPicPr>
        <xdr:cNvPr id="3" name="Imagen 2">
          <a:extLst>
            <a:ext uri="{FF2B5EF4-FFF2-40B4-BE49-F238E27FC236}">
              <a16:creationId xmlns:a16="http://schemas.microsoft.com/office/drawing/2014/main" id="{9A9E2179-7704-4D6B-8CB6-D2F643027B21}"/>
            </a:ext>
          </a:extLst>
        </xdr:cNvPr>
        <xdr:cNvPicPr>
          <a:picLocks noChangeAspect="1"/>
        </xdr:cNvPicPr>
      </xdr:nvPicPr>
      <xdr:blipFill>
        <a:blip xmlns:r="http://schemas.openxmlformats.org/officeDocument/2006/relationships" r:embed="rId1"/>
        <a:stretch>
          <a:fillRect/>
        </a:stretch>
      </xdr:blipFill>
      <xdr:spPr>
        <a:xfrm>
          <a:off x="0" y="43684"/>
          <a:ext cx="2844239" cy="906411"/>
        </a:xfrm>
        <a:prstGeom prst="rect">
          <a:avLst/>
        </a:prstGeom>
      </xdr:spPr>
    </xdr:pic>
    <xdr:clientData/>
  </xdr:twoCellAnchor>
  <xdr:twoCellAnchor editAs="oneCell">
    <xdr:from>
      <xdr:col>25</xdr:col>
      <xdr:colOff>1767144</xdr:colOff>
      <xdr:row>0</xdr:row>
      <xdr:rowOff>135135</xdr:rowOff>
    </xdr:from>
    <xdr:to>
      <xdr:col>26</xdr:col>
      <xdr:colOff>3456441</xdr:colOff>
      <xdr:row>0</xdr:row>
      <xdr:rowOff>1190696</xdr:rowOff>
    </xdr:to>
    <xdr:pic>
      <xdr:nvPicPr>
        <xdr:cNvPr id="4" name="Imagen 3">
          <a:extLst>
            <a:ext uri="{FF2B5EF4-FFF2-40B4-BE49-F238E27FC236}">
              <a16:creationId xmlns:a16="http://schemas.microsoft.com/office/drawing/2014/main" id="{0A9A30B1-1A37-4B44-9EE7-BDE227ADBBD5}"/>
            </a:ext>
          </a:extLst>
        </xdr:cNvPr>
        <xdr:cNvPicPr>
          <a:picLocks noChangeAspect="1"/>
        </xdr:cNvPicPr>
      </xdr:nvPicPr>
      <xdr:blipFill>
        <a:blip xmlns:r="http://schemas.openxmlformats.org/officeDocument/2006/relationships" r:embed="rId2"/>
        <a:stretch>
          <a:fillRect/>
        </a:stretch>
      </xdr:blipFill>
      <xdr:spPr>
        <a:xfrm>
          <a:off x="19710563" y="135135"/>
          <a:ext cx="5741241" cy="10555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43684</xdr:rowOff>
    </xdr:from>
    <xdr:to>
      <xdr:col>2</xdr:col>
      <xdr:colOff>284323</xdr:colOff>
      <xdr:row>0</xdr:row>
      <xdr:rowOff>950095</xdr:rowOff>
    </xdr:to>
    <xdr:pic>
      <xdr:nvPicPr>
        <xdr:cNvPr id="3" name="Imagen 2">
          <a:extLst>
            <a:ext uri="{FF2B5EF4-FFF2-40B4-BE49-F238E27FC236}">
              <a16:creationId xmlns:a16="http://schemas.microsoft.com/office/drawing/2014/main" id="{8FD7A468-057A-437A-898B-2D1D1F86026D}"/>
            </a:ext>
          </a:extLst>
        </xdr:cNvPr>
        <xdr:cNvPicPr>
          <a:picLocks noChangeAspect="1"/>
        </xdr:cNvPicPr>
      </xdr:nvPicPr>
      <xdr:blipFill>
        <a:blip xmlns:r="http://schemas.openxmlformats.org/officeDocument/2006/relationships" r:embed="rId1"/>
        <a:stretch>
          <a:fillRect/>
        </a:stretch>
      </xdr:blipFill>
      <xdr:spPr>
        <a:xfrm>
          <a:off x="0" y="43684"/>
          <a:ext cx="2846548" cy="906411"/>
        </a:xfrm>
        <a:prstGeom prst="rect">
          <a:avLst/>
        </a:prstGeom>
      </xdr:spPr>
    </xdr:pic>
    <xdr:clientData/>
  </xdr:twoCellAnchor>
  <xdr:twoCellAnchor editAs="oneCell">
    <xdr:from>
      <xdr:col>25</xdr:col>
      <xdr:colOff>1256046</xdr:colOff>
      <xdr:row>0</xdr:row>
      <xdr:rowOff>77056</xdr:rowOff>
    </xdr:from>
    <xdr:to>
      <xdr:col>26</xdr:col>
      <xdr:colOff>2952187</xdr:colOff>
      <xdr:row>0</xdr:row>
      <xdr:rowOff>1130294</xdr:rowOff>
    </xdr:to>
    <xdr:pic>
      <xdr:nvPicPr>
        <xdr:cNvPr id="4" name="Imagen 3">
          <a:extLst>
            <a:ext uri="{FF2B5EF4-FFF2-40B4-BE49-F238E27FC236}">
              <a16:creationId xmlns:a16="http://schemas.microsoft.com/office/drawing/2014/main" id="{5B260D51-FDE8-4C6B-A0D3-09A057BE7FE9}"/>
            </a:ext>
          </a:extLst>
        </xdr:cNvPr>
        <xdr:cNvPicPr>
          <a:picLocks noChangeAspect="1"/>
        </xdr:cNvPicPr>
      </xdr:nvPicPr>
      <xdr:blipFill>
        <a:blip xmlns:r="http://schemas.openxmlformats.org/officeDocument/2006/relationships" r:embed="rId2"/>
        <a:stretch>
          <a:fillRect/>
        </a:stretch>
      </xdr:blipFill>
      <xdr:spPr>
        <a:xfrm>
          <a:off x="20782296" y="77056"/>
          <a:ext cx="5741625" cy="10532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43684</xdr:rowOff>
    </xdr:from>
    <xdr:to>
      <xdr:col>2</xdr:col>
      <xdr:colOff>284323</xdr:colOff>
      <xdr:row>0</xdr:row>
      <xdr:rowOff>950095</xdr:rowOff>
    </xdr:to>
    <xdr:pic>
      <xdr:nvPicPr>
        <xdr:cNvPr id="3" name="Imagen 2">
          <a:extLst>
            <a:ext uri="{FF2B5EF4-FFF2-40B4-BE49-F238E27FC236}">
              <a16:creationId xmlns:a16="http://schemas.microsoft.com/office/drawing/2014/main" id="{03108C6B-C0BC-4FD6-B209-0C34FD9B8A8C}"/>
            </a:ext>
          </a:extLst>
        </xdr:cNvPr>
        <xdr:cNvPicPr>
          <a:picLocks noChangeAspect="1"/>
        </xdr:cNvPicPr>
      </xdr:nvPicPr>
      <xdr:blipFill>
        <a:blip xmlns:r="http://schemas.openxmlformats.org/officeDocument/2006/relationships" r:embed="rId1"/>
        <a:stretch>
          <a:fillRect/>
        </a:stretch>
      </xdr:blipFill>
      <xdr:spPr>
        <a:xfrm>
          <a:off x="0" y="43684"/>
          <a:ext cx="2846548" cy="906411"/>
        </a:xfrm>
        <a:prstGeom prst="rect">
          <a:avLst/>
        </a:prstGeom>
      </xdr:spPr>
    </xdr:pic>
    <xdr:clientData/>
  </xdr:twoCellAnchor>
  <xdr:twoCellAnchor editAs="oneCell">
    <xdr:from>
      <xdr:col>25</xdr:col>
      <xdr:colOff>2782847</xdr:colOff>
      <xdr:row>0</xdr:row>
      <xdr:rowOff>119078</xdr:rowOff>
    </xdr:from>
    <xdr:to>
      <xdr:col>26</xdr:col>
      <xdr:colOff>3740979</xdr:colOff>
      <xdr:row>0</xdr:row>
      <xdr:rowOff>1175117</xdr:rowOff>
    </xdr:to>
    <xdr:pic>
      <xdr:nvPicPr>
        <xdr:cNvPr id="4" name="Imagen 3">
          <a:extLst>
            <a:ext uri="{FF2B5EF4-FFF2-40B4-BE49-F238E27FC236}">
              <a16:creationId xmlns:a16="http://schemas.microsoft.com/office/drawing/2014/main" id="{897B65A8-7BBA-4937-B569-0829421CB21E}"/>
            </a:ext>
          </a:extLst>
        </xdr:cNvPr>
        <xdr:cNvPicPr>
          <a:picLocks noChangeAspect="1"/>
        </xdr:cNvPicPr>
      </xdr:nvPicPr>
      <xdr:blipFill>
        <a:blip xmlns:r="http://schemas.openxmlformats.org/officeDocument/2006/relationships" r:embed="rId2"/>
        <a:stretch>
          <a:fillRect/>
        </a:stretch>
      </xdr:blipFill>
      <xdr:spPr>
        <a:xfrm>
          <a:off x="23695825" y="119078"/>
          <a:ext cx="5750327" cy="10560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76814</xdr:rowOff>
    </xdr:from>
    <xdr:to>
      <xdr:col>2</xdr:col>
      <xdr:colOff>282014</xdr:colOff>
      <xdr:row>0</xdr:row>
      <xdr:rowOff>983225</xdr:rowOff>
    </xdr:to>
    <xdr:pic>
      <xdr:nvPicPr>
        <xdr:cNvPr id="3" name="Imagen 2">
          <a:extLst>
            <a:ext uri="{FF2B5EF4-FFF2-40B4-BE49-F238E27FC236}">
              <a16:creationId xmlns:a16="http://schemas.microsoft.com/office/drawing/2014/main" id="{E1E45F83-B5FF-4FD6-8123-660AB2CB34FA}"/>
            </a:ext>
          </a:extLst>
        </xdr:cNvPr>
        <xdr:cNvPicPr>
          <a:picLocks noChangeAspect="1"/>
        </xdr:cNvPicPr>
      </xdr:nvPicPr>
      <xdr:blipFill>
        <a:blip xmlns:r="http://schemas.openxmlformats.org/officeDocument/2006/relationships" r:embed="rId1"/>
        <a:stretch>
          <a:fillRect/>
        </a:stretch>
      </xdr:blipFill>
      <xdr:spPr>
        <a:xfrm>
          <a:off x="0" y="76814"/>
          <a:ext cx="2844239" cy="906411"/>
        </a:xfrm>
        <a:prstGeom prst="rect">
          <a:avLst/>
        </a:prstGeom>
      </xdr:spPr>
    </xdr:pic>
    <xdr:clientData/>
  </xdr:twoCellAnchor>
  <xdr:twoCellAnchor editAs="oneCell">
    <xdr:from>
      <xdr:col>25</xdr:col>
      <xdr:colOff>1761769</xdr:colOff>
      <xdr:row>0</xdr:row>
      <xdr:rowOff>73758</xdr:rowOff>
    </xdr:from>
    <xdr:to>
      <xdr:col>26</xdr:col>
      <xdr:colOff>3955196</xdr:colOff>
      <xdr:row>0</xdr:row>
      <xdr:rowOff>1239711</xdr:rowOff>
    </xdr:to>
    <xdr:pic>
      <xdr:nvPicPr>
        <xdr:cNvPr id="4" name="Imagen 3">
          <a:extLst>
            <a:ext uri="{FF2B5EF4-FFF2-40B4-BE49-F238E27FC236}">
              <a16:creationId xmlns:a16="http://schemas.microsoft.com/office/drawing/2014/main" id="{3DE14037-F9A9-4E7C-B300-A7FE18B1DCCC}"/>
            </a:ext>
          </a:extLst>
        </xdr:cNvPr>
        <xdr:cNvPicPr>
          <a:picLocks noChangeAspect="1"/>
        </xdr:cNvPicPr>
      </xdr:nvPicPr>
      <xdr:blipFill>
        <a:blip xmlns:r="http://schemas.openxmlformats.org/officeDocument/2006/relationships" r:embed="rId2"/>
        <a:stretch>
          <a:fillRect/>
        </a:stretch>
      </xdr:blipFill>
      <xdr:spPr>
        <a:xfrm>
          <a:off x="23564885" y="73758"/>
          <a:ext cx="6374511" cy="11659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76814</xdr:rowOff>
    </xdr:from>
    <xdr:to>
      <xdr:col>2</xdr:col>
      <xdr:colOff>282014</xdr:colOff>
      <xdr:row>0</xdr:row>
      <xdr:rowOff>983225</xdr:rowOff>
    </xdr:to>
    <xdr:pic>
      <xdr:nvPicPr>
        <xdr:cNvPr id="2" name="Imagen 1">
          <a:extLst>
            <a:ext uri="{FF2B5EF4-FFF2-40B4-BE49-F238E27FC236}">
              <a16:creationId xmlns:a16="http://schemas.microsoft.com/office/drawing/2014/main" id="{D39F56ED-57C5-4C92-8F10-B1BD9C8885E0}"/>
            </a:ext>
          </a:extLst>
        </xdr:cNvPr>
        <xdr:cNvPicPr>
          <a:picLocks noChangeAspect="1"/>
        </xdr:cNvPicPr>
      </xdr:nvPicPr>
      <xdr:blipFill>
        <a:blip xmlns:r="http://schemas.openxmlformats.org/officeDocument/2006/relationships" r:embed="rId1"/>
        <a:stretch>
          <a:fillRect/>
        </a:stretch>
      </xdr:blipFill>
      <xdr:spPr>
        <a:xfrm>
          <a:off x="0" y="76814"/>
          <a:ext cx="2844239" cy="906411"/>
        </a:xfrm>
        <a:prstGeom prst="rect">
          <a:avLst/>
        </a:prstGeom>
      </xdr:spPr>
    </xdr:pic>
    <xdr:clientData/>
  </xdr:twoCellAnchor>
  <xdr:twoCellAnchor editAs="oneCell">
    <xdr:from>
      <xdr:col>25</xdr:col>
      <xdr:colOff>2800329</xdr:colOff>
      <xdr:row>0</xdr:row>
      <xdr:rowOff>164318</xdr:rowOff>
    </xdr:from>
    <xdr:to>
      <xdr:col>27</xdr:col>
      <xdr:colOff>1023225</xdr:colOff>
      <xdr:row>0</xdr:row>
      <xdr:rowOff>1217078</xdr:rowOff>
    </xdr:to>
    <xdr:pic>
      <xdr:nvPicPr>
        <xdr:cNvPr id="3" name="Imagen 2">
          <a:extLst>
            <a:ext uri="{FF2B5EF4-FFF2-40B4-BE49-F238E27FC236}">
              <a16:creationId xmlns:a16="http://schemas.microsoft.com/office/drawing/2014/main" id="{70BD9BE5-6DF9-44AD-877E-D7720231F4CD}"/>
            </a:ext>
          </a:extLst>
        </xdr:cNvPr>
        <xdr:cNvPicPr>
          <a:picLocks noChangeAspect="1"/>
        </xdr:cNvPicPr>
      </xdr:nvPicPr>
      <xdr:blipFill>
        <a:blip xmlns:r="http://schemas.openxmlformats.org/officeDocument/2006/relationships" r:embed="rId2"/>
        <a:stretch>
          <a:fillRect/>
        </a:stretch>
      </xdr:blipFill>
      <xdr:spPr>
        <a:xfrm>
          <a:off x="28013004" y="164318"/>
          <a:ext cx="5738121" cy="10527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76814</xdr:rowOff>
    </xdr:from>
    <xdr:to>
      <xdr:col>2</xdr:col>
      <xdr:colOff>282014</xdr:colOff>
      <xdr:row>0</xdr:row>
      <xdr:rowOff>983225</xdr:rowOff>
    </xdr:to>
    <xdr:pic>
      <xdr:nvPicPr>
        <xdr:cNvPr id="3" name="Imagen 2">
          <a:extLst>
            <a:ext uri="{FF2B5EF4-FFF2-40B4-BE49-F238E27FC236}">
              <a16:creationId xmlns:a16="http://schemas.microsoft.com/office/drawing/2014/main" id="{4D02A205-44BA-4C9E-A059-6AF964904E7F}"/>
            </a:ext>
          </a:extLst>
        </xdr:cNvPr>
        <xdr:cNvPicPr>
          <a:picLocks noChangeAspect="1"/>
        </xdr:cNvPicPr>
      </xdr:nvPicPr>
      <xdr:blipFill>
        <a:blip xmlns:r="http://schemas.openxmlformats.org/officeDocument/2006/relationships" r:embed="rId1"/>
        <a:stretch>
          <a:fillRect/>
        </a:stretch>
      </xdr:blipFill>
      <xdr:spPr>
        <a:xfrm>
          <a:off x="0" y="76814"/>
          <a:ext cx="2844239" cy="906411"/>
        </a:xfrm>
        <a:prstGeom prst="rect">
          <a:avLst/>
        </a:prstGeom>
      </xdr:spPr>
    </xdr:pic>
    <xdr:clientData/>
  </xdr:twoCellAnchor>
  <xdr:twoCellAnchor editAs="oneCell">
    <xdr:from>
      <xdr:col>24</xdr:col>
      <xdr:colOff>1726384</xdr:colOff>
      <xdr:row>0</xdr:row>
      <xdr:rowOff>89904</xdr:rowOff>
    </xdr:from>
    <xdr:to>
      <xdr:col>25</xdr:col>
      <xdr:colOff>3414793</xdr:colOff>
      <xdr:row>0</xdr:row>
      <xdr:rowOff>1149014</xdr:rowOff>
    </xdr:to>
    <xdr:pic>
      <xdr:nvPicPr>
        <xdr:cNvPr id="4" name="Imagen 3">
          <a:extLst>
            <a:ext uri="{FF2B5EF4-FFF2-40B4-BE49-F238E27FC236}">
              <a16:creationId xmlns:a16="http://schemas.microsoft.com/office/drawing/2014/main" id="{029B8151-5BBD-48C0-A916-A956E725177E}"/>
            </a:ext>
          </a:extLst>
        </xdr:cNvPr>
        <xdr:cNvPicPr>
          <a:picLocks noChangeAspect="1"/>
        </xdr:cNvPicPr>
      </xdr:nvPicPr>
      <xdr:blipFill>
        <a:blip xmlns:r="http://schemas.openxmlformats.org/officeDocument/2006/relationships" r:embed="rId2"/>
        <a:stretch>
          <a:fillRect/>
        </a:stretch>
      </xdr:blipFill>
      <xdr:spPr>
        <a:xfrm>
          <a:off x="19377400" y="89904"/>
          <a:ext cx="5738121" cy="10591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justiciamilitar.gov.co/sites/default/files/2023-05/Informe_Autodiagnostico_MIPG_2023.pdf" TargetMode="External"/><Relationship Id="rId13" Type="http://schemas.openxmlformats.org/officeDocument/2006/relationships/hyperlink" Target="https://www.justiciamilitar.gov.co/plan-de-gestion-de-la-informacion-estadistica" TargetMode="External"/><Relationship Id="rId18" Type="http://schemas.openxmlformats.org/officeDocument/2006/relationships/hyperlink" Target="https://juspemil.sharepoint.com/:f:/s/OficinadePlaneacion/ElDvWYlF0g5Jsa0tjJ89vugBGsJwGaJ7AyI9mBydOsPRWQ?e=orqdar" TargetMode="External"/><Relationship Id="rId3" Type="http://schemas.openxmlformats.org/officeDocument/2006/relationships/hyperlink" Target="https://juspemil.sharepoint.com/:f:/s/OficinadePlaneacion/Er_03HC0M71BhBG1LeXgM2YBBi1HPdHbezTYlKboLcXhuQ?e=7BKGBP" TargetMode="External"/><Relationship Id="rId21" Type="http://schemas.openxmlformats.org/officeDocument/2006/relationships/drawing" Target="../drawings/drawing10.xml"/><Relationship Id="rId7" Type="http://schemas.openxmlformats.org/officeDocument/2006/relationships/hyperlink" Target="https://www.justiciamilitar.gov.co/sites/default/files/2023-06/Informe_de_Seguimiento_al_Plan_de_Accion_Institucional_2023_Cuatrimestre_I.pdf" TargetMode="External"/><Relationship Id="rId12" Type="http://schemas.openxmlformats.org/officeDocument/2006/relationships/hyperlink" Target="https://www.justiciamilitar.gov.co/procedimientos-que-se-siguen-para-tomar-decisiones-en-las-diferentes-areas" TargetMode="External"/><Relationship Id="rId17" Type="http://schemas.openxmlformats.org/officeDocument/2006/relationships/hyperlink" Target="https://juspemil.sharepoint.com/:f:/s/OficinadePlaneacion/EqQ2cgJnC3ZInEQDaH_kCesBeQa3cU-ubKktp-D1OtSNtw?e=7FJDeA" TargetMode="External"/><Relationship Id="rId2" Type="http://schemas.openxmlformats.org/officeDocument/2006/relationships/hyperlink" Target="https://www.justiciamilitar.gov.co/sites/default/files/2023-03/Informe_de_Evaluacion_al_Plan_Estrategico_Institucional_2022_2023_Medicion_2022.pdf" TargetMode="External"/><Relationship Id="rId16" Type="http://schemas.openxmlformats.org/officeDocument/2006/relationships/hyperlink" Target="file://C:\Users\_layouts\15\onedrive.aspx?id=\sites\OficinadePlaneacion\Documentos%20compartidos\Planes%20Institucionales\Plan%20de%20Acci&#195;&#179;n%20Institucional\2023\Seguimientos%20Cuatrimestrales\Cuatrimestre%20I\Dependencia\OAP\14.%20Revisar%20y%20actualizar%20el%20proyecto%20de%20inversi&#195;&#179;n%20de%20la%20JPMP&amp;listurl=https:\\juspemil.sharepoint.com\sites\OficinadePlaneacion\Documentos%20compartidos&amp;viewid=5e698e52-e68f-4831-aff1-4b22fc8ba2e3&amp;view=0" TargetMode="External"/><Relationship Id="rId20" Type="http://schemas.openxmlformats.org/officeDocument/2006/relationships/printerSettings" Target="../printerSettings/printerSettings10.bin"/><Relationship Id="rId1" Type="http://schemas.openxmlformats.org/officeDocument/2006/relationships/hyperlink" Target="https://www.justiciamilitar.gov.co/plan-anticorrupcion-y-de-atencion-al-ciudadano" TargetMode="External"/><Relationship Id="rId6" Type="http://schemas.openxmlformats.org/officeDocument/2006/relationships/hyperlink" Target="https://www.justiciamilitar.gov.co/sites/default/files/2023-08/Plan_de_Accion_Institucional_UAEJPMP_2023_Version_3.pdf" TargetMode="External"/><Relationship Id="rId11" Type="http://schemas.openxmlformats.org/officeDocument/2006/relationships/hyperlink" Target="https://juspemil.sharepoint.com/:f:/s/OficinadePlaneacion/EmSWCSf7mvlDuSzH_L0uiK4BJg89WPmDnJRgY_sJfErMRA?e=HwfI2L" TargetMode="External"/><Relationship Id="rId5" Type="http://schemas.openxmlformats.org/officeDocument/2006/relationships/hyperlink" Target="https://juspemil.sharepoint.com/:f:/s/OficinadePlaneacion/EhVAxc869mhGgAzOqwLAccQBgXk2LdItTPabfj33ffjqgA?e=AbV5QW" TargetMode="External"/><Relationship Id="rId15" Type="http://schemas.openxmlformats.org/officeDocument/2006/relationships/hyperlink" Target="file://C:\Users\_layouts\15\onedrive.aspx?id=\sites\OficinadePlaneacion\Documentos%20compartidos\Planes%20Institucionales\Plan%20de%20Acci&#195;&#179;n%20Institucional\2023\Seguimientos%20Cuatrimestrales\Cuatrimestre%20I\Dependencia\OAP\14.%20Revisar%20y%20actualizar%20el%20proyecto%20de%20inversi&#195;&#179;n%20de%20la%20JPMP&amp;listurl=https:\\juspemil.sharepoint.com\sites\OficinadePlaneacion\Documentos%20compartidos&amp;viewid=5e698e52-e68f-4831-aff1-4b22fc8ba2e3&amp;view=0" TargetMode="External"/><Relationship Id="rId10" Type="http://schemas.openxmlformats.org/officeDocument/2006/relationships/hyperlink" Target="https://juspemil.sharepoint.com/:f:/s/OficinadePlaneacion/EsQFJoWqYtxOldVCOERBWP8BdOz1wWU1vcXvhRFmJZs8wQ?e=4siodP" TargetMode="External"/><Relationship Id="rId19" Type="http://schemas.openxmlformats.org/officeDocument/2006/relationships/hyperlink" Target="https://www.justiciamilitar.gov.co/sites/default/files/2023-03/Informe_de_Evaluacion_al_Plan_Estrategico_Institucional_2022_2023_Medicion_2022.pdf" TargetMode="External"/><Relationship Id="rId4" Type="http://schemas.openxmlformats.org/officeDocument/2006/relationships/hyperlink" Target="https://www.justiciamilitar.gov.co/sites/default/files/2023-05/Informe_de_Monitoreo_al_PAAC_Cuatrimestre_I_2023.pdf" TargetMode="External"/><Relationship Id="rId9" Type="http://schemas.openxmlformats.org/officeDocument/2006/relationships/hyperlink" Target="https://juspemil.sharepoint.com/:f:/s/OficinadePlaneacion/EhRx8uHKelpHhSLuiGYXdo0Bp3JuwVy2Pawuc3gPiT7bVA?e=JekK83" TargetMode="External"/><Relationship Id="rId14" Type="http://schemas.openxmlformats.org/officeDocument/2006/relationships/hyperlink" Target="https://juspemil.sharepoint.com/:f:/s/OficinadePlaneacion/EqUdYMxba6pAlbrJO1wms-IBAVwJp2AhYovIk0gHopXU9A?e=hIC2CD"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justiciamilitar.gov.co/sites/default/files/2023-04/Plan_de_Trabajo_Anual_de_Seguridad_y_Salud_en_el_Trabajo_2023_Version_1.pdf" TargetMode="External"/><Relationship Id="rId7" Type="http://schemas.openxmlformats.org/officeDocument/2006/relationships/comments" Target="../comments1.xml"/><Relationship Id="rId2" Type="http://schemas.openxmlformats.org/officeDocument/2006/relationships/hyperlink" Target="https://www.justiciamilitar.gov.co/plan-de-bienestar-social-e-incentivos" TargetMode="External"/><Relationship Id="rId1" Type="http://schemas.openxmlformats.org/officeDocument/2006/relationships/hyperlink" Target="https://www.justiciamilitar.gov.co/plan-anual-de-vacantes-y-prevision-de-recursos-humanos" TargetMode="External"/><Relationship Id="rId6" Type="http://schemas.openxmlformats.org/officeDocument/2006/relationships/vmlDrawing" Target="../drawings/vmlDrawing1.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justiciamilitar.gov.co/sites/default/files/2022-01/PINAR%20UAEJPMP%202022-2024.pdf" TargetMode="External"/><Relationship Id="rId1" Type="http://schemas.openxmlformats.org/officeDocument/2006/relationships/hyperlink" Target="https://www.justiciamilitar.gov.co/sites/default/files/2022-01/PINAR%20UAEJPMP%202022-2024.pdf"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b:/g/personal/diana_murcia_justiciamilitar_gov_co/EaeLhM-Sg2xFoDR8fW-elTwBRhmBseJKinggPvqUXg7WTA?e=KHCswQ" TargetMode="External"/><Relationship Id="rId1" Type="http://schemas.openxmlformats.org/officeDocument/2006/relationships/hyperlink" Target="../../../../../:b:/g/personal/diana_murcia_justiciamilitar_gov_co/EaeLhM-Sg2xFoDR8fW-elTwBRhmBseJKinggPvqUXg7WTA?e=KHCswQ"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b:/g/personal/escuelajpm_justiciamilitar_gov_co/EWT2BTlhDrhMgItTAr1RmNABpI56MHti5yYaYce3ldsLsA?e=Vl6RGU" TargetMode="External"/><Relationship Id="rId13" Type="http://schemas.openxmlformats.org/officeDocument/2006/relationships/printerSettings" Target="../printerSettings/printerSettings7.bin"/><Relationship Id="rId3" Type="http://schemas.openxmlformats.org/officeDocument/2006/relationships/hyperlink" Target="../../../../../:b:/g/personal/escuelajpm_justiciamilitar_gov_co/Edg2qPj46ExLkCKy6CiEZZMBjynvhVUqdMIlucpQYKJ7UA?e=MWRWtW" TargetMode="External"/><Relationship Id="rId7" Type="http://schemas.openxmlformats.org/officeDocument/2006/relationships/hyperlink" Target="../../../../../:w:/g/personal/escuelajpm_justiciamilitar_gov_co/EWv5YLOLKflJoIIkTn99xesBPoUtX4fCGBxtwcxJKiuRwQ?e=SXCrwc" TargetMode="External"/><Relationship Id="rId12" Type="http://schemas.openxmlformats.org/officeDocument/2006/relationships/hyperlink" Target="../../../../../:b:/g/personal/escuelajpm_justiciamilitar_gov_co/EcLEdBy6lY9IjLOjgEqsix8B6i8kz2iWRpDj2gueyVVziQ?e=Phn55M" TargetMode="External"/><Relationship Id="rId2" Type="http://schemas.openxmlformats.org/officeDocument/2006/relationships/hyperlink" Target="../../../../../:b:/g/personal/escuelajpm_justiciamilitar_gov_co/EXe91XR_UtBNoPredlu_Z4AB4qPZ0g_hHxX-oXTv62pNHQ?e=ngMuGv" TargetMode="External"/><Relationship Id="rId16" Type="http://schemas.openxmlformats.org/officeDocument/2006/relationships/comments" Target="../comments3.xml"/><Relationship Id="rId1" Type="http://schemas.openxmlformats.org/officeDocument/2006/relationships/hyperlink" Target="../../../../../:f:/g/personal/escuelajpm_justiciamilitar_gov_co/EofMWmqrH0tCpRqRDF9-JnkBfIpvm61i24Rr88afTRCzaQ?e=wP44rn" TargetMode="External"/><Relationship Id="rId6" Type="http://schemas.openxmlformats.org/officeDocument/2006/relationships/hyperlink" Target="../../../../../:f:/g/personal/escuelajpm_justiciamilitar_gov_co/Eh7YdlgTtkhIjnZWExY62jkB6zmYrMTxdHf1A9iZuztDCQ?e=gz00Qf" TargetMode="External"/><Relationship Id="rId11" Type="http://schemas.openxmlformats.org/officeDocument/2006/relationships/hyperlink" Target="../../../../../:f:/g/personal/escuelajpm_justiciamilitar_gov_co/Eh7YdlgTtkhIjnZWExY62jkB6zmYrMTxdHf1A9iZuztDCQ?e=gz00Qf" TargetMode="External"/><Relationship Id="rId5" Type="http://schemas.openxmlformats.org/officeDocument/2006/relationships/hyperlink" Target="https://www.justiciamilitar.gov.co/plan-de-gestion-del-conocimiento-y-la-innovacion" TargetMode="External"/><Relationship Id="rId15" Type="http://schemas.openxmlformats.org/officeDocument/2006/relationships/vmlDrawing" Target="../drawings/vmlDrawing3.vml"/><Relationship Id="rId10" Type="http://schemas.openxmlformats.org/officeDocument/2006/relationships/hyperlink" Target="file:///C:\:f:\g\personal\escuelajpm_justiciamilitar_gov_co\Eh7YdlgTtkhIjnZWExY62jkB6zmYrMTxdHf1A9iZuztDCQ%3fe=gz00Qf" TargetMode="External"/><Relationship Id="rId4" Type="http://schemas.openxmlformats.org/officeDocument/2006/relationships/hyperlink" Target="../../../../../:b:/g/personal/escuelajpm_justiciamilitar_gov_co/EWT2BTlhDrhMgItTAr1RmNABpI56MHti5yYaYce3ldsLsA?e=Vl6RGU" TargetMode="External"/><Relationship Id="rId9" Type="http://schemas.openxmlformats.org/officeDocument/2006/relationships/hyperlink" Target="file:///C:\:f:\g\personal\escuelajpm_justiciamilitar_gov_co\Eh7YdlgTtkhIjnZWExY62jkB6zmYrMTxdHf1A9iZuztDCQ%3fe=gz00Qf" TargetMode="External"/><Relationship Id="rId1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s://sijpmp.justiciamilitar.gov.co/Home.aspx" TargetMode="External"/><Relationship Id="rId7" Type="http://schemas.openxmlformats.org/officeDocument/2006/relationships/hyperlink" Target="https://sgi.justiciamilitar.gov.co/app.php/staff/document/build?id=136" TargetMode="External"/><Relationship Id="rId2" Type="http://schemas.openxmlformats.org/officeDocument/2006/relationships/hyperlink" Target="https://sgi.justiciamilitar.gov.co/app.php/staff/document/indexAllActive" TargetMode="External"/><Relationship Id="rId1" Type="http://schemas.openxmlformats.org/officeDocument/2006/relationships/hyperlink" Target="https://sgi.justiciamilitar.gov.co/app.php/staff/document/indexAllActive" TargetMode="External"/><Relationship Id="rId6" Type="http://schemas.openxmlformats.org/officeDocument/2006/relationships/hyperlink" Target="https://app.powerbi.com/groups/me/reports/73381879-e72e-403d-95c9-fd4f50c0435b/ReportSectiondde2f250e17a98ba0ec0?ctid=5438af9f-686f-4b04-94a0-a858e5b7ba46&amp;experience=power-bi" TargetMode="External"/><Relationship Id="rId11" Type="http://schemas.openxmlformats.org/officeDocument/2006/relationships/comments" Target="../comments5.xml"/><Relationship Id="rId5" Type="http://schemas.openxmlformats.org/officeDocument/2006/relationships/hyperlink" Target="https://www.justiciamilitar.gov.co/sites/default/files/2023-09/Plan_de_Seguridad_y_Privacidad_de_la_Informacion_2023_UAEJPMP.pdf" TargetMode="External"/><Relationship Id="rId10" Type="http://schemas.openxmlformats.org/officeDocument/2006/relationships/vmlDrawing" Target="../drawings/vmlDrawing5.vml"/><Relationship Id="rId4" Type="http://schemas.openxmlformats.org/officeDocument/2006/relationships/hyperlink" Target="https://www.justiciamilitar.gov.co/sites/default/files/2023-07/Plan_Estrategico_de_Tecnologias_de_la%20Informacion_y_las_Comunicaciones_2022_2025_Actualizacion_2023.pdf" TargetMode="External"/><Relationship Id="rId9"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48941-2030-41F8-9DFD-19D70F75613B}">
  <sheetPr>
    <tabColor theme="4"/>
  </sheetPr>
  <dimension ref="A1:AB76"/>
  <sheetViews>
    <sheetView view="pageBreakPreview" topLeftCell="E1" zoomScale="75" zoomScaleNormal="57" zoomScaleSheetLayoutView="75" workbookViewId="0">
      <selection activeCell="AA19" sqref="AA19"/>
    </sheetView>
  </sheetViews>
  <sheetFormatPr baseColWidth="10" defaultColWidth="11.42578125" defaultRowHeight="14.25" x14ac:dyDescent="0.2"/>
  <cols>
    <col min="1" max="1" width="20.5703125" style="8" customWidth="1"/>
    <col min="2" max="2" width="15.140625" style="8" customWidth="1"/>
    <col min="3" max="3" width="16.7109375" style="8" customWidth="1"/>
    <col min="4" max="4" width="20.28515625" style="8" customWidth="1"/>
    <col min="5" max="5" width="41.85546875" style="8" customWidth="1"/>
    <col min="6" max="6" width="26.42578125" style="13" customWidth="1"/>
    <col min="7" max="7" width="34.42578125" style="8" customWidth="1"/>
    <col min="8" max="8" width="7" style="8" customWidth="1"/>
    <col min="9" max="16" width="6.85546875" style="8" customWidth="1"/>
    <col min="17" max="20" width="5.28515625" style="8" hidden="1" customWidth="1"/>
    <col min="21" max="21" width="20.28515625" style="8" customWidth="1"/>
    <col min="22" max="22" width="18.42578125" style="8" customWidth="1"/>
    <col min="23" max="23" width="18.140625" style="8" customWidth="1"/>
    <col min="24" max="24" width="19" style="8" customWidth="1"/>
    <col min="25" max="28" width="60.7109375" style="8" customWidth="1"/>
    <col min="29" max="257" width="9.140625" style="8"/>
    <col min="258" max="258" width="32.42578125" style="8" customWidth="1"/>
    <col min="259" max="259" width="17.85546875" style="8" customWidth="1"/>
    <col min="260" max="260" width="16.7109375" style="8" customWidth="1"/>
    <col min="261" max="261" width="17.85546875" style="8" customWidth="1"/>
    <col min="262" max="262" width="19.5703125" style="8" customWidth="1"/>
    <col min="263" max="263" width="41.85546875" style="8" customWidth="1"/>
    <col min="264" max="265" width="0" style="8" hidden="1" customWidth="1"/>
    <col min="266" max="266" width="5.28515625" style="8" customWidth="1"/>
    <col min="267" max="278" width="4.42578125" style="8" customWidth="1"/>
    <col min="279" max="281" width="15.85546875" style="8" customWidth="1"/>
    <col min="282" max="282" width="41.85546875" style="8" customWidth="1"/>
    <col min="283" max="283" width="21.42578125" style="8" customWidth="1"/>
    <col min="284" max="284" width="30.28515625" style="8" customWidth="1"/>
    <col min="285" max="513" width="9.140625" style="8"/>
    <col min="514" max="514" width="32.42578125" style="8" customWidth="1"/>
    <col min="515" max="515" width="17.85546875" style="8" customWidth="1"/>
    <col min="516" max="516" width="16.7109375" style="8" customWidth="1"/>
    <col min="517" max="517" width="17.85546875" style="8" customWidth="1"/>
    <col min="518" max="518" width="19.5703125" style="8" customWidth="1"/>
    <col min="519" max="519" width="41.85546875" style="8" customWidth="1"/>
    <col min="520" max="521" width="0" style="8" hidden="1" customWidth="1"/>
    <col min="522" max="522" width="5.28515625" style="8" customWidth="1"/>
    <col min="523" max="534" width="4.42578125" style="8" customWidth="1"/>
    <col min="535" max="537" width="15.85546875" style="8" customWidth="1"/>
    <col min="538" max="538" width="41.85546875" style="8" customWidth="1"/>
    <col min="539" max="539" width="21.42578125" style="8" customWidth="1"/>
    <col min="540" max="540" width="30.28515625" style="8" customWidth="1"/>
    <col min="541" max="769" width="9.140625" style="8"/>
    <col min="770" max="770" width="32.42578125" style="8" customWidth="1"/>
    <col min="771" max="771" width="17.85546875" style="8" customWidth="1"/>
    <col min="772" max="772" width="16.7109375" style="8" customWidth="1"/>
    <col min="773" max="773" width="17.85546875" style="8" customWidth="1"/>
    <col min="774" max="774" width="19.5703125" style="8" customWidth="1"/>
    <col min="775" max="775" width="41.85546875" style="8" customWidth="1"/>
    <col min="776" max="777" width="0" style="8" hidden="1" customWidth="1"/>
    <col min="778" max="778" width="5.28515625" style="8" customWidth="1"/>
    <col min="779" max="790" width="4.42578125" style="8" customWidth="1"/>
    <col min="791" max="793" width="15.85546875" style="8" customWidth="1"/>
    <col min="794" max="794" width="41.85546875" style="8" customWidth="1"/>
    <col min="795" max="795" width="21.42578125" style="8" customWidth="1"/>
    <col min="796" max="796" width="30.28515625" style="8" customWidth="1"/>
    <col min="797" max="1025" width="9.140625" style="8"/>
    <col min="1026" max="1026" width="32.42578125" style="8" customWidth="1"/>
    <col min="1027" max="1027" width="17.85546875" style="8" customWidth="1"/>
    <col min="1028" max="1028" width="16.7109375" style="8" customWidth="1"/>
    <col min="1029" max="1029" width="17.85546875" style="8" customWidth="1"/>
    <col min="1030" max="1030" width="19.5703125" style="8" customWidth="1"/>
    <col min="1031" max="1031" width="41.85546875" style="8" customWidth="1"/>
    <col min="1032" max="1033" width="0" style="8" hidden="1" customWidth="1"/>
    <col min="1034" max="1034" width="5.28515625" style="8" customWidth="1"/>
    <col min="1035" max="1046" width="4.42578125" style="8" customWidth="1"/>
    <col min="1047" max="1049" width="15.85546875" style="8" customWidth="1"/>
    <col min="1050" max="1050" width="41.85546875" style="8" customWidth="1"/>
    <col min="1051" max="1051" width="21.42578125" style="8" customWidth="1"/>
    <col min="1052" max="1052" width="30.28515625" style="8" customWidth="1"/>
    <col min="1053" max="1281" width="9.140625" style="8"/>
    <col min="1282" max="1282" width="32.42578125" style="8" customWidth="1"/>
    <col min="1283" max="1283" width="17.85546875" style="8" customWidth="1"/>
    <col min="1284" max="1284" width="16.7109375" style="8" customWidth="1"/>
    <col min="1285" max="1285" width="17.85546875" style="8" customWidth="1"/>
    <col min="1286" max="1286" width="19.5703125" style="8" customWidth="1"/>
    <col min="1287" max="1287" width="41.85546875" style="8" customWidth="1"/>
    <col min="1288" max="1289" width="0" style="8" hidden="1" customWidth="1"/>
    <col min="1290" max="1290" width="5.28515625" style="8" customWidth="1"/>
    <col min="1291" max="1302" width="4.42578125" style="8" customWidth="1"/>
    <col min="1303" max="1305" width="15.85546875" style="8" customWidth="1"/>
    <col min="1306" max="1306" width="41.85546875" style="8" customWidth="1"/>
    <col min="1307" max="1307" width="21.42578125" style="8" customWidth="1"/>
    <col min="1308" max="1308" width="30.28515625" style="8" customWidth="1"/>
    <col min="1309" max="1537" width="9.140625" style="8"/>
    <col min="1538" max="1538" width="32.42578125" style="8" customWidth="1"/>
    <col min="1539" max="1539" width="17.85546875" style="8" customWidth="1"/>
    <col min="1540" max="1540" width="16.7109375" style="8" customWidth="1"/>
    <col min="1541" max="1541" width="17.85546875" style="8" customWidth="1"/>
    <col min="1542" max="1542" width="19.5703125" style="8" customWidth="1"/>
    <col min="1543" max="1543" width="41.85546875" style="8" customWidth="1"/>
    <col min="1544" max="1545" width="0" style="8" hidden="1" customWidth="1"/>
    <col min="1546" max="1546" width="5.28515625" style="8" customWidth="1"/>
    <col min="1547" max="1558" width="4.42578125" style="8" customWidth="1"/>
    <col min="1559" max="1561" width="15.85546875" style="8" customWidth="1"/>
    <col min="1562" max="1562" width="41.85546875" style="8" customWidth="1"/>
    <col min="1563" max="1563" width="21.42578125" style="8" customWidth="1"/>
    <col min="1564" max="1564" width="30.28515625" style="8" customWidth="1"/>
    <col min="1565" max="1793" width="9.140625" style="8"/>
    <col min="1794" max="1794" width="32.42578125" style="8" customWidth="1"/>
    <col min="1795" max="1795" width="17.85546875" style="8" customWidth="1"/>
    <col min="1796" max="1796" width="16.7109375" style="8" customWidth="1"/>
    <col min="1797" max="1797" width="17.85546875" style="8" customWidth="1"/>
    <col min="1798" max="1798" width="19.5703125" style="8" customWidth="1"/>
    <col min="1799" max="1799" width="41.85546875" style="8" customWidth="1"/>
    <col min="1800" max="1801" width="0" style="8" hidden="1" customWidth="1"/>
    <col min="1802" max="1802" width="5.28515625" style="8" customWidth="1"/>
    <col min="1803" max="1814" width="4.42578125" style="8" customWidth="1"/>
    <col min="1815" max="1817" width="15.85546875" style="8" customWidth="1"/>
    <col min="1818" max="1818" width="41.85546875" style="8" customWidth="1"/>
    <col min="1819" max="1819" width="21.42578125" style="8" customWidth="1"/>
    <col min="1820" max="1820" width="30.28515625" style="8" customWidth="1"/>
    <col min="1821" max="2049" width="9.140625" style="8"/>
    <col min="2050" max="2050" width="32.42578125" style="8" customWidth="1"/>
    <col min="2051" max="2051" width="17.85546875" style="8" customWidth="1"/>
    <col min="2052" max="2052" width="16.7109375" style="8" customWidth="1"/>
    <col min="2053" max="2053" width="17.85546875" style="8" customWidth="1"/>
    <col min="2054" max="2054" width="19.5703125" style="8" customWidth="1"/>
    <col min="2055" max="2055" width="41.85546875" style="8" customWidth="1"/>
    <col min="2056" max="2057" width="0" style="8" hidden="1" customWidth="1"/>
    <col min="2058" max="2058" width="5.28515625" style="8" customWidth="1"/>
    <col min="2059" max="2070" width="4.42578125" style="8" customWidth="1"/>
    <col min="2071" max="2073" width="15.85546875" style="8" customWidth="1"/>
    <col min="2074" max="2074" width="41.85546875" style="8" customWidth="1"/>
    <col min="2075" max="2075" width="21.42578125" style="8" customWidth="1"/>
    <col min="2076" max="2076" width="30.28515625" style="8" customWidth="1"/>
    <col min="2077" max="2305" width="9.140625" style="8"/>
    <col min="2306" max="2306" width="32.42578125" style="8" customWidth="1"/>
    <col min="2307" max="2307" width="17.85546875" style="8" customWidth="1"/>
    <col min="2308" max="2308" width="16.7109375" style="8" customWidth="1"/>
    <col min="2309" max="2309" width="17.85546875" style="8" customWidth="1"/>
    <col min="2310" max="2310" width="19.5703125" style="8" customWidth="1"/>
    <col min="2311" max="2311" width="41.85546875" style="8" customWidth="1"/>
    <col min="2312" max="2313" width="0" style="8" hidden="1" customWidth="1"/>
    <col min="2314" max="2314" width="5.28515625" style="8" customWidth="1"/>
    <col min="2315" max="2326" width="4.42578125" style="8" customWidth="1"/>
    <col min="2327" max="2329" width="15.85546875" style="8" customWidth="1"/>
    <col min="2330" max="2330" width="41.85546875" style="8" customWidth="1"/>
    <col min="2331" max="2331" width="21.42578125" style="8" customWidth="1"/>
    <col min="2332" max="2332" width="30.28515625" style="8" customWidth="1"/>
    <col min="2333" max="2561" width="9.140625" style="8"/>
    <col min="2562" max="2562" width="32.42578125" style="8" customWidth="1"/>
    <col min="2563" max="2563" width="17.85546875" style="8" customWidth="1"/>
    <col min="2564" max="2564" width="16.7109375" style="8" customWidth="1"/>
    <col min="2565" max="2565" width="17.85546875" style="8" customWidth="1"/>
    <col min="2566" max="2566" width="19.5703125" style="8" customWidth="1"/>
    <col min="2567" max="2567" width="41.85546875" style="8" customWidth="1"/>
    <col min="2568" max="2569" width="0" style="8" hidden="1" customWidth="1"/>
    <col min="2570" max="2570" width="5.28515625" style="8" customWidth="1"/>
    <col min="2571" max="2582" width="4.42578125" style="8" customWidth="1"/>
    <col min="2583" max="2585" width="15.85546875" style="8" customWidth="1"/>
    <col min="2586" max="2586" width="41.85546875" style="8" customWidth="1"/>
    <col min="2587" max="2587" width="21.42578125" style="8" customWidth="1"/>
    <col min="2588" max="2588" width="30.28515625" style="8" customWidth="1"/>
    <col min="2589" max="2817" width="9.140625" style="8"/>
    <col min="2818" max="2818" width="32.42578125" style="8" customWidth="1"/>
    <col min="2819" max="2819" width="17.85546875" style="8" customWidth="1"/>
    <col min="2820" max="2820" width="16.7109375" style="8" customWidth="1"/>
    <col min="2821" max="2821" width="17.85546875" style="8" customWidth="1"/>
    <col min="2822" max="2822" width="19.5703125" style="8" customWidth="1"/>
    <col min="2823" max="2823" width="41.85546875" style="8" customWidth="1"/>
    <col min="2824" max="2825" width="0" style="8" hidden="1" customWidth="1"/>
    <col min="2826" max="2826" width="5.28515625" style="8" customWidth="1"/>
    <col min="2827" max="2838" width="4.42578125" style="8" customWidth="1"/>
    <col min="2839" max="2841" width="15.85546875" style="8" customWidth="1"/>
    <col min="2842" max="2842" width="41.85546875" style="8" customWidth="1"/>
    <col min="2843" max="2843" width="21.42578125" style="8" customWidth="1"/>
    <col min="2844" max="2844" width="30.28515625" style="8" customWidth="1"/>
    <col min="2845" max="3073" width="9.140625" style="8"/>
    <col min="3074" max="3074" width="32.42578125" style="8" customWidth="1"/>
    <col min="3075" max="3075" width="17.85546875" style="8" customWidth="1"/>
    <col min="3076" max="3076" width="16.7109375" style="8" customWidth="1"/>
    <col min="3077" max="3077" width="17.85546875" style="8" customWidth="1"/>
    <col min="3078" max="3078" width="19.5703125" style="8" customWidth="1"/>
    <col min="3079" max="3079" width="41.85546875" style="8" customWidth="1"/>
    <col min="3080" max="3081" width="0" style="8" hidden="1" customWidth="1"/>
    <col min="3082" max="3082" width="5.28515625" style="8" customWidth="1"/>
    <col min="3083" max="3094" width="4.42578125" style="8" customWidth="1"/>
    <col min="3095" max="3097" width="15.85546875" style="8" customWidth="1"/>
    <col min="3098" max="3098" width="41.85546875" style="8" customWidth="1"/>
    <col min="3099" max="3099" width="21.42578125" style="8" customWidth="1"/>
    <col min="3100" max="3100" width="30.28515625" style="8" customWidth="1"/>
    <col min="3101" max="3329" width="9.140625" style="8"/>
    <col min="3330" max="3330" width="32.42578125" style="8" customWidth="1"/>
    <col min="3331" max="3331" width="17.85546875" style="8" customWidth="1"/>
    <col min="3332" max="3332" width="16.7109375" style="8" customWidth="1"/>
    <col min="3333" max="3333" width="17.85546875" style="8" customWidth="1"/>
    <col min="3334" max="3334" width="19.5703125" style="8" customWidth="1"/>
    <col min="3335" max="3335" width="41.85546875" style="8" customWidth="1"/>
    <col min="3336" max="3337" width="0" style="8" hidden="1" customWidth="1"/>
    <col min="3338" max="3338" width="5.28515625" style="8" customWidth="1"/>
    <col min="3339" max="3350" width="4.42578125" style="8" customWidth="1"/>
    <col min="3351" max="3353" width="15.85546875" style="8" customWidth="1"/>
    <col min="3354" max="3354" width="41.85546875" style="8" customWidth="1"/>
    <col min="3355" max="3355" width="21.42578125" style="8" customWidth="1"/>
    <col min="3356" max="3356" width="30.28515625" style="8" customWidth="1"/>
    <col min="3357" max="3585" width="9.140625" style="8"/>
    <col min="3586" max="3586" width="32.42578125" style="8" customWidth="1"/>
    <col min="3587" max="3587" width="17.85546875" style="8" customWidth="1"/>
    <col min="3588" max="3588" width="16.7109375" style="8" customWidth="1"/>
    <col min="3589" max="3589" width="17.85546875" style="8" customWidth="1"/>
    <col min="3590" max="3590" width="19.5703125" style="8" customWidth="1"/>
    <col min="3591" max="3591" width="41.85546875" style="8" customWidth="1"/>
    <col min="3592" max="3593" width="0" style="8" hidden="1" customWidth="1"/>
    <col min="3594" max="3594" width="5.28515625" style="8" customWidth="1"/>
    <col min="3595" max="3606" width="4.42578125" style="8" customWidth="1"/>
    <col min="3607" max="3609" width="15.85546875" style="8" customWidth="1"/>
    <col min="3610" max="3610" width="41.85546875" style="8" customWidth="1"/>
    <col min="3611" max="3611" width="21.42578125" style="8" customWidth="1"/>
    <col min="3612" max="3612" width="30.28515625" style="8" customWidth="1"/>
    <col min="3613" max="3841" width="9.140625" style="8"/>
    <col min="3842" max="3842" width="32.42578125" style="8" customWidth="1"/>
    <col min="3843" max="3843" width="17.85546875" style="8" customWidth="1"/>
    <col min="3844" max="3844" width="16.7109375" style="8" customWidth="1"/>
    <col min="3845" max="3845" width="17.85546875" style="8" customWidth="1"/>
    <col min="3846" max="3846" width="19.5703125" style="8" customWidth="1"/>
    <col min="3847" max="3847" width="41.85546875" style="8" customWidth="1"/>
    <col min="3848" max="3849" width="0" style="8" hidden="1" customWidth="1"/>
    <col min="3850" max="3850" width="5.28515625" style="8" customWidth="1"/>
    <col min="3851" max="3862" width="4.42578125" style="8" customWidth="1"/>
    <col min="3863" max="3865" width="15.85546875" style="8" customWidth="1"/>
    <col min="3866" max="3866" width="41.85546875" style="8" customWidth="1"/>
    <col min="3867" max="3867" width="21.42578125" style="8" customWidth="1"/>
    <col min="3868" max="3868" width="30.28515625" style="8" customWidth="1"/>
    <col min="3869" max="4097" width="9.140625" style="8"/>
    <col min="4098" max="4098" width="32.42578125" style="8" customWidth="1"/>
    <col min="4099" max="4099" width="17.85546875" style="8" customWidth="1"/>
    <col min="4100" max="4100" width="16.7109375" style="8" customWidth="1"/>
    <col min="4101" max="4101" width="17.85546875" style="8" customWidth="1"/>
    <col min="4102" max="4102" width="19.5703125" style="8" customWidth="1"/>
    <col min="4103" max="4103" width="41.85546875" style="8" customWidth="1"/>
    <col min="4104" max="4105" width="0" style="8" hidden="1" customWidth="1"/>
    <col min="4106" max="4106" width="5.28515625" style="8" customWidth="1"/>
    <col min="4107" max="4118" width="4.42578125" style="8" customWidth="1"/>
    <col min="4119" max="4121" width="15.85546875" style="8" customWidth="1"/>
    <col min="4122" max="4122" width="41.85546875" style="8" customWidth="1"/>
    <col min="4123" max="4123" width="21.42578125" style="8" customWidth="1"/>
    <col min="4124" max="4124" width="30.28515625" style="8" customWidth="1"/>
    <col min="4125" max="4353" width="9.140625" style="8"/>
    <col min="4354" max="4354" width="32.42578125" style="8" customWidth="1"/>
    <col min="4355" max="4355" width="17.85546875" style="8" customWidth="1"/>
    <col min="4356" max="4356" width="16.7109375" style="8" customWidth="1"/>
    <col min="4357" max="4357" width="17.85546875" style="8" customWidth="1"/>
    <col min="4358" max="4358" width="19.5703125" style="8" customWidth="1"/>
    <col min="4359" max="4359" width="41.85546875" style="8" customWidth="1"/>
    <col min="4360" max="4361" width="0" style="8" hidden="1" customWidth="1"/>
    <col min="4362" max="4362" width="5.28515625" style="8" customWidth="1"/>
    <col min="4363" max="4374" width="4.42578125" style="8" customWidth="1"/>
    <col min="4375" max="4377" width="15.85546875" style="8" customWidth="1"/>
    <col min="4378" max="4378" width="41.85546875" style="8" customWidth="1"/>
    <col min="4379" max="4379" width="21.42578125" style="8" customWidth="1"/>
    <col min="4380" max="4380" width="30.28515625" style="8" customWidth="1"/>
    <col min="4381" max="4609" width="9.140625" style="8"/>
    <col min="4610" max="4610" width="32.42578125" style="8" customWidth="1"/>
    <col min="4611" max="4611" width="17.85546875" style="8" customWidth="1"/>
    <col min="4612" max="4612" width="16.7109375" style="8" customWidth="1"/>
    <col min="4613" max="4613" width="17.85546875" style="8" customWidth="1"/>
    <col min="4614" max="4614" width="19.5703125" style="8" customWidth="1"/>
    <col min="4615" max="4615" width="41.85546875" style="8" customWidth="1"/>
    <col min="4616" max="4617" width="0" style="8" hidden="1" customWidth="1"/>
    <col min="4618" max="4618" width="5.28515625" style="8" customWidth="1"/>
    <col min="4619" max="4630" width="4.42578125" style="8" customWidth="1"/>
    <col min="4631" max="4633" width="15.85546875" style="8" customWidth="1"/>
    <col min="4634" max="4634" width="41.85546875" style="8" customWidth="1"/>
    <col min="4635" max="4635" width="21.42578125" style="8" customWidth="1"/>
    <col min="4636" max="4636" width="30.28515625" style="8" customWidth="1"/>
    <col min="4637" max="4865" width="9.140625" style="8"/>
    <col min="4866" max="4866" width="32.42578125" style="8" customWidth="1"/>
    <col min="4867" max="4867" width="17.85546875" style="8" customWidth="1"/>
    <col min="4868" max="4868" width="16.7109375" style="8" customWidth="1"/>
    <col min="4869" max="4869" width="17.85546875" style="8" customWidth="1"/>
    <col min="4870" max="4870" width="19.5703125" style="8" customWidth="1"/>
    <col min="4871" max="4871" width="41.85546875" style="8" customWidth="1"/>
    <col min="4872" max="4873" width="0" style="8" hidden="1" customWidth="1"/>
    <col min="4874" max="4874" width="5.28515625" style="8" customWidth="1"/>
    <col min="4875" max="4886" width="4.42578125" style="8" customWidth="1"/>
    <col min="4887" max="4889" width="15.85546875" style="8" customWidth="1"/>
    <col min="4890" max="4890" width="41.85546875" style="8" customWidth="1"/>
    <col min="4891" max="4891" width="21.42578125" style="8" customWidth="1"/>
    <col min="4892" max="4892" width="30.28515625" style="8" customWidth="1"/>
    <col min="4893" max="5121" width="9.140625" style="8"/>
    <col min="5122" max="5122" width="32.42578125" style="8" customWidth="1"/>
    <col min="5123" max="5123" width="17.85546875" style="8" customWidth="1"/>
    <col min="5124" max="5124" width="16.7109375" style="8" customWidth="1"/>
    <col min="5125" max="5125" width="17.85546875" style="8" customWidth="1"/>
    <col min="5126" max="5126" width="19.5703125" style="8" customWidth="1"/>
    <col min="5127" max="5127" width="41.85546875" style="8" customWidth="1"/>
    <col min="5128" max="5129" width="0" style="8" hidden="1" customWidth="1"/>
    <col min="5130" max="5130" width="5.28515625" style="8" customWidth="1"/>
    <col min="5131" max="5142" width="4.42578125" style="8" customWidth="1"/>
    <col min="5143" max="5145" width="15.85546875" style="8" customWidth="1"/>
    <col min="5146" max="5146" width="41.85546875" style="8" customWidth="1"/>
    <col min="5147" max="5147" width="21.42578125" style="8" customWidth="1"/>
    <col min="5148" max="5148" width="30.28515625" style="8" customWidth="1"/>
    <col min="5149" max="5377" width="9.140625" style="8"/>
    <col min="5378" max="5378" width="32.42578125" style="8" customWidth="1"/>
    <col min="5379" max="5379" width="17.85546875" style="8" customWidth="1"/>
    <col min="5380" max="5380" width="16.7109375" style="8" customWidth="1"/>
    <col min="5381" max="5381" width="17.85546875" style="8" customWidth="1"/>
    <col min="5382" max="5382" width="19.5703125" style="8" customWidth="1"/>
    <col min="5383" max="5383" width="41.85546875" style="8" customWidth="1"/>
    <col min="5384" max="5385" width="0" style="8" hidden="1" customWidth="1"/>
    <col min="5386" max="5386" width="5.28515625" style="8" customWidth="1"/>
    <col min="5387" max="5398" width="4.42578125" style="8" customWidth="1"/>
    <col min="5399" max="5401" width="15.85546875" style="8" customWidth="1"/>
    <col min="5402" max="5402" width="41.85546875" style="8" customWidth="1"/>
    <col min="5403" max="5403" width="21.42578125" style="8" customWidth="1"/>
    <col min="5404" max="5404" width="30.28515625" style="8" customWidth="1"/>
    <col min="5405" max="5633" width="9.140625" style="8"/>
    <col min="5634" max="5634" width="32.42578125" style="8" customWidth="1"/>
    <col min="5635" max="5635" width="17.85546875" style="8" customWidth="1"/>
    <col min="5636" max="5636" width="16.7109375" style="8" customWidth="1"/>
    <col min="5637" max="5637" width="17.85546875" style="8" customWidth="1"/>
    <col min="5638" max="5638" width="19.5703125" style="8" customWidth="1"/>
    <col min="5639" max="5639" width="41.85546875" style="8" customWidth="1"/>
    <col min="5640" max="5641" width="0" style="8" hidden="1" customWidth="1"/>
    <col min="5642" max="5642" width="5.28515625" style="8" customWidth="1"/>
    <col min="5643" max="5654" width="4.42578125" style="8" customWidth="1"/>
    <col min="5655" max="5657" width="15.85546875" style="8" customWidth="1"/>
    <col min="5658" max="5658" width="41.85546875" style="8" customWidth="1"/>
    <col min="5659" max="5659" width="21.42578125" style="8" customWidth="1"/>
    <col min="5660" max="5660" width="30.28515625" style="8" customWidth="1"/>
    <col min="5661" max="5889" width="9.140625" style="8"/>
    <col min="5890" max="5890" width="32.42578125" style="8" customWidth="1"/>
    <col min="5891" max="5891" width="17.85546875" style="8" customWidth="1"/>
    <col min="5892" max="5892" width="16.7109375" style="8" customWidth="1"/>
    <col min="5893" max="5893" width="17.85546875" style="8" customWidth="1"/>
    <col min="5894" max="5894" width="19.5703125" style="8" customWidth="1"/>
    <col min="5895" max="5895" width="41.85546875" style="8" customWidth="1"/>
    <col min="5896" max="5897" width="0" style="8" hidden="1" customWidth="1"/>
    <col min="5898" max="5898" width="5.28515625" style="8" customWidth="1"/>
    <col min="5899" max="5910" width="4.42578125" style="8" customWidth="1"/>
    <col min="5911" max="5913" width="15.85546875" style="8" customWidth="1"/>
    <col min="5914" max="5914" width="41.85546875" style="8" customWidth="1"/>
    <col min="5915" max="5915" width="21.42578125" style="8" customWidth="1"/>
    <col min="5916" max="5916" width="30.28515625" style="8" customWidth="1"/>
    <col min="5917" max="6145" width="9.140625" style="8"/>
    <col min="6146" max="6146" width="32.42578125" style="8" customWidth="1"/>
    <col min="6147" max="6147" width="17.85546875" style="8" customWidth="1"/>
    <col min="6148" max="6148" width="16.7109375" style="8" customWidth="1"/>
    <col min="6149" max="6149" width="17.85546875" style="8" customWidth="1"/>
    <col min="6150" max="6150" width="19.5703125" style="8" customWidth="1"/>
    <col min="6151" max="6151" width="41.85546875" style="8" customWidth="1"/>
    <col min="6152" max="6153" width="0" style="8" hidden="1" customWidth="1"/>
    <col min="6154" max="6154" width="5.28515625" style="8" customWidth="1"/>
    <col min="6155" max="6166" width="4.42578125" style="8" customWidth="1"/>
    <col min="6167" max="6169" width="15.85546875" style="8" customWidth="1"/>
    <col min="6170" max="6170" width="41.85546875" style="8" customWidth="1"/>
    <col min="6171" max="6171" width="21.42578125" style="8" customWidth="1"/>
    <col min="6172" max="6172" width="30.28515625" style="8" customWidth="1"/>
    <col min="6173" max="6401" width="9.140625" style="8"/>
    <col min="6402" max="6402" width="32.42578125" style="8" customWidth="1"/>
    <col min="6403" max="6403" width="17.85546875" style="8" customWidth="1"/>
    <col min="6404" max="6404" width="16.7109375" style="8" customWidth="1"/>
    <col min="6405" max="6405" width="17.85546875" style="8" customWidth="1"/>
    <col min="6406" max="6406" width="19.5703125" style="8" customWidth="1"/>
    <col min="6407" max="6407" width="41.85546875" style="8" customWidth="1"/>
    <col min="6408" max="6409" width="0" style="8" hidden="1" customWidth="1"/>
    <col min="6410" max="6410" width="5.28515625" style="8" customWidth="1"/>
    <col min="6411" max="6422" width="4.42578125" style="8" customWidth="1"/>
    <col min="6423" max="6425" width="15.85546875" style="8" customWidth="1"/>
    <col min="6426" max="6426" width="41.85546875" style="8" customWidth="1"/>
    <col min="6427" max="6427" width="21.42578125" style="8" customWidth="1"/>
    <col min="6428" max="6428" width="30.28515625" style="8" customWidth="1"/>
    <col min="6429" max="6657" width="9.140625" style="8"/>
    <col min="6658" max="6658" width="32.42578125" style="8" customWidth="1"/>
    <col min="6659" max="6659" width="17.85546875" style="8" customWidth="1"/>
    <col min="6660" max="6660" width="16.7109375" style="8" customWidth="1"/>
    <col min="6661" max="6661" width="17.85546875" style="8" customWidth="1"/>
    <col min="6662" max="6662" width="19.5703125" style="8" customWidth="1"/>
    <col min="6663" max="6663" width="41.85546875" style="8" customWidth="1"/>
    <col min="6664" max="6665" width="0" style="8" hidden="1" customWidth="1"/>
    <col min="6666" max="6666" width="5.28515625" style="8" customWidth="1"/>
    <col min="6667" max="6678" width="4.42578125" style="8" customWidth="1"/>
    <col min="6679" max="6681" width="15.85546875" style="8" customWidth="1"/>
    <col min="6682" max="6682" width="41.85546875" style="8" customWidth="1"/>
    <col min="6683" max="6683" width="21.42578125" style="8" customWidth="1"/>
    <col min="6684" max="6684" width="30.28515625" style="8" customWidth="1"/>
    <col min="6685" max="6913" width="9.140625" style="8"/>
    <col min="6914" max="6914" width="32.42578125" style="8" customWidth="1"/>
    <col min="6915" max="6915" width="17.85546875" style="8" customWidth="1"/>
    <col min="6916" max="6916" width="16.7109375" style="8" customWidth="1"/>
    <col min="6917" max="6917" width="17.85546875" style="8" customWidth="1"/>
    <col min="6918" max="6918" width="19.5703125" style="8" customWidth="1"/>
    <col min="6919" max="6919" width="41.85546875" style="8" customWidth="1"/>
    <col min="6920" max="6921" width="0" style="8" hidden="1" customWidth="1"/>
    <col min="6922" max="6922" width="5.28515625" style="8" customWidth="1"/>
    <col min="6923" max="6934" width="4.42578125" style="8" customWidth="1"/>
    <col min="6935" max="6937" width="15.85546875" style="8" customWidth="1"/>
    <col min="6938" max="6938" width="41.85546875" style="8" customWidth="1"/>
    <col min="6939" max="6939" width="21.42578125" style="8" customWidth="1"/>
    <col min="6940" max="6940" width="30.28515625" style="8" customWidth="1"/>
    <col min="6941" max="7169" width="9.140625" style="8"/>
    <col min="7170" max="7170" width="32.42578125" style="8" customWidth="1"/>
    <col min="7171" max="7171" width="17.85546875" style="8" customWidth="1"/>
    <col min="7172" max="7172" width="16.7109375" style="8" customWidth="1"/>
    <col min="7173" max="7173" width="17.85546875" style="8" customWidth="1"/>
    <col min="7174" max="7174" width="19.5703125" style="8" customWidth="1"/>
    <col min="7175" max="7175" width="41.85546875" style="8" customWidth="1"/>
    <col min="7176" max="7177" width="0" style="8" hidden="1" customWidth="1"/>
    <col min="7178" max="7178" width="5.28515625" style="8" customWidth="1"/>
    <col min="7179" max="7190" width="4.42578125" style="8" customWidth="1"/>
    <col min="7191" max="7193" width="15.85546875" style="8" customWidth="1"/>
    <col min="7194" max="7194" width="41.85546875" style="8" customWidth="1"/>
    <col min="7195" max="7195" width="21.42578125" style="8" customWidth="1"/>
    <col min="7196" max="7196" width="30.28515625" style="8" customWidth="1"/>
    <col min="7197" max="7425" width="9.140625" style="8"/>
    <col min="7426" max="7426" width="32.42578125" style="8" customWidth="1"/>
    <col min="7427" max="7427" width="17.85546875" style="8" customWidth="1"/>
    <col min="7428" max="7428" width="16.7109375" style="8" customWidth="1"/>
    <col min="7429" max="7429" width="17.85546875" style="8" customWidth="1"/>
    <col min="7430" max="7430" width="19.5703125" style="8" customWidth="1"/>
    <col min="7431" max="7431" width="41.85546875" style="8" customWidth="1"/>
    <col min="7432" max="7433" width="0" style="8" hidden="1" customWidth="1"/>
    <col min="7434" max="7434" width="5.28515625" style="8" customWidth="1"/>
    <col min="7435" max="7446" width="4.42578125" style="8" customWidth="1"/>
    <col min="7447" max="7449" width="15.85546875" style="8" customWidth="1"/>
    <col min="7450" max="7450" width="41.85546875" style="8" customWidth="1"/>
    <col min="7451" max="7451" width="21.42578125" style="8" customWidth="1"/>
    <col min="7452" max="7452" width="30.28515625" style="8" customWidth="1"/>
    <col min="7453" max="7681" width="9.140625" style="8"/>
    <col min="7682" max="7682" width="32.42578125" style="8" customWidth="1"/>
    <col min="7683" max="7683" width="17.85546875" style="8" customWidth="1"/>
    <col min="7684" max="7684" width="16.7109375" style="8" customWidth="1"/>
    <col min="7685" max="7685" width="17.85546875" style="8" customWidth="1"/>
    <col min="7686" max="7686" width="19.5703125" style="8" customWidth="1"/>
    <col min="7687" max="7687" width="41.85546875" style="8" customWidth="1"/>
    <col min="7688" max="7689" width="0" style="8" hidden="1" customWidth="1"/>
    <col min="7690" max="7690" width="5.28515625" style="8" customWidth="1"/>
    <col min="7691" max="7702" width="4.42578125" style="8" customWidth="1"/>
    <col min="7703" max="7705" width="15.85546875" style="8" customWidth="1"/>
    <col min="7706" max="7706" width="41.85546875" style="8" customWidth="1"/>
    <col min="7707" max="7707" width="21.42578125" style="8" customWidth="1"/>
    <col min="7708" max="7708" width="30.28515625" style="8" customWidth="1"/>
    <col min="7709" max="7937" width="9.140625" style="8"/>
    <col min="7938" max="7938" width="32.42578125" style="8" customWidth="1"/>
    <col min="7939" max="7939" width="17.85546875" style="8" customWidth="1"/>
    <col min="7940" max="7940" width="16.7109375" style="8" customWidth="1"/>
    <col min="7941" max="7941" width="17.85546875" style="8" customWidth="1"/>
    <col min="7942" max="7942" width="19.5703125" style="8" customWidth="1"/>
    <col min="7943" max="7943" width="41.85546875" style="8" customWidth="1"/>
    <col min="7944" max="7945" width="0" style="8" hidden="1" customWidth="1"/>
    <col min="7946" max="7946" width="5.28515625" style="8" customWidth="1"/>
    <col min="7947" max="7958" width="4.42578125" style="8" customWidth="1"/>
    <col min="7959" max="7961" width="15.85546875" style="8" customWidth="1"/>
    <col min="7962" max="7962" width="41.85546875" style="8" customWidth="1"/>
    <col min="7963" max="7963" width="21.42578125" style="8" customWidth="1"/>
    <col min="7964" max="7964" width="30.28515625" style="8" customWidth="1"/>
    <col min="7965" max="8193" width="9.140625" style="8"/>
    <col min="8194" max="8194" width="32.42578125" style="8" customWidth="1"/>
    <col min="8195" max="8195" width="17.85546875" style="8" customWidth="1"/>
    <col min="8196" max="8196" width="16.7109375" style="8" customWidth="1"/>
    <col min="8197" max="8197" width="17.85546875" style="8" customWidth="1"/>
    <col min="8198" max="8198" width="19.5703125" style="8" customWidth="1"/>
    <col min="8199" max="8199" width="41.85546875" style="8" customWidth="1"/>
    <col min="8200" max="8201" width="0" style="8" hidden="1" customWidth="1"/>
    <col min="8202" max="8202" width="5.28515625" style="8" customWidth="1"/>
    <col min="8203" max="8214" width="4.42578125" style="8" customWidth="1"/>
    <col min="8215" max="8217" width="15.85546875" style="8" customWidth="1"/>
    <col min="8218" max="8218" width="41.85546875" style="8" customWidth="1"/>
    <col min="8219" max="8219" width="21.42578125" style="8" customWidth="1"/>
    <col min="8220" max="8220" width="30.28515625" style="8" customWidth="1"/>
    <col min="8221" max="8449" width="9.140625" style="8"/>
    <col min="8450" max="8450" width="32.42578125" style="8" customWidth="1"/>
    <col min="8451" max="8451" width="17.85546875" style="8" customWidth="1"/>
    <col min="8452" max="8452" width="16.7109375" style="8" customWidth="1"/>
    <col min="8453" max="8453" width="17.85546875" style="8" customWidth="1"/>
    <col min="8454" max="8454" width="19.5703125" style="8" customWidth="1"/>
    <col min="8455" max="8455" width="41.85546875" style="8" customWidth="1"/>
    <col min="8456" max="8457" width="0" style="8" hidden="1" customWidth="1"/>
    <col min="8458" max="8458" width="5.28515625" style="8" customWidth="1"/>
    <col min="8459" max="8470" width="4.42578125" style="8" customWidth="1"/>
    <col min="8471" max="8473" width="15.85546875" style="8" customWidth="1"/>
    <col min="8474" max="8474" width="41.85546875" style="8" customWidth="1"/>
    <col min="8475" max="8475" width="21.42578125" style="8" customWidth="1"/>
    <col min="8476" max="8476" width="30.28515625" style="8" customWidth="1"/>
    <col min="8477" max="8705" width="9.140625" style="8"/>
    <col min="8706" max="8706" width="32.42578125" style="8" customWidth="1"/>
    <col min="8707" max="8707" width="17.85546875" style="8" customWidth="1"/>
    <col min="8708" max="8708" width="16.7109375" style="8" customWidth="1"/>
    <col min="8709" max="8709" width="17.85546875" style="8" customWidth="1"/>
    <col min="8710" max="8710" width="19.5703125" style="8" customWidth="1"/>
    <col min="8711" max="8711" width="41.85546875" style="8" customWidth="1"/>
    <col min="8712" max="8713" width="0" style="8" hidden="1" customWidth="1"/>
    <col min="8714" max="8714" width="5.28515625" style="8" customWidth="1"/>
    <col min="8715" max="8726" width="4.42578125" style="8" customWidth="1"/>
    <col min="8727" max="8729" width="15.85546875" style="8" customWidth="1"/>
    <col min="8730" max="8730" width="41.85546875" style="8" customWidth="1"/>
    <col min="8731" max="8731" width="21.42578125" style="8" customWidth="1"/>
    <col min="8732" max="8732" width="30.28515625" style="8" customWidth="1"/>
    <col min="8733" max="8961" width="9.140625" style="8"/>
    <col min="8962" max="8962" width="32.42578125" style="8" customWidth="1"/>
    <col min="8963" max="8963" width="17.85546875" style="8" customWidth="1"/>
    <col min="8964" max="8964" width="16.7109375" style="8" customWidth="1"/>
    <col min="8965" max="8965" width="17.85546875" style="8" customWidth="1"/>
    <col min="8966" max="8966" width="19.5703125" style="8" customWidth="1"/>
    <col min="8967" max="8967" width="41.85546875" style="8" customWidth="1"/>
    <col min="8968" max="8969" width="0" style="8" hidden="1" customWidth="1"/>
    <col min="8970" max="8970" width="5.28515625" style="8" customWidth="1"/>
    <col min="8971" max="8982" width="4.42578125" style="8" customWidth="1"/>
    <col min="8983" max="8985" width="15.85546875" style="8" customWidth="1"/>
    <col min="8986" max="8986" width="41.85546875" style="8" customWidth="1"/>
    <col min="8987" max="8987" width="21.42578125" style="8" customWidth="1"/>
    <col min="8988" max="8988" width="30.28515625" style="8" customWidth="1"/>
    <col min="8989" max="9217" width="9.140625" style="8"/>
    <col min="9218" max="9218" width="32.42578125" style="8" customWidth="1"/>
    <col min="9219" max="9219" width="17.85546875" style="8" customWidth="1"/>
    <col min="9220" max="9220" width="16.7109375" style="8" customWidth="1"/>
    <col min="9221" max="9221" width="17.85546875" style="8" customWidth="1"/>
    <col min="9222" max="9222" width="19.5703125" style="8" customWidth="1"/>
    <col min="9223" max="9223" width="41.85546875" style="8" customWidth="1"/>
    <col min="9224" max="9225" width="0" style="8" hidden="1" customWidth="1"/>
    <col min="9226" max="9226" width="5.28515625" style="8" customWidth="1"/>
    <col min="9227" max="9238" width="4.42578125" style="8" customWidth="1"/>
    <col min="9239" max="9241" width="15.85546875" style="8" customWidth="1"/>
    <col min="9242" max="9242" width="41.85546875" style="8" customWidth="1"/>
    <col min="9243" max="9243" width="21.42578125" style="8" customWidth="1"/>
    <col min="9244" max="9244" width="30.28515625" style="8" customWidth="1"/>
    <col min="9245" max="9473" width="9.140625" style="8"/>
    <col min="9474" max="9474" width="32.42578125" style="8" customWidth="1"/>
    <col min="9475" max="9475" width="17.85546875" style="8" customWidth="1"/>
    <col min="9476" max="9476" width="16.7109375" style="8" customWidth="1"/>
    <col min="9477" max="9477" width="17.85546875" style="8" customWidth="1"/>
    <col min="9478" max="9478" width="19.5703125" style="8" customWidth="1"/>
    <col min="9479" max="9479" width="41.85546875" style="8" customWidth="1"/>
    <col min="9480" max="9481" width="0" style="8" hidden="1" customWidth="1"/>
    <col min="9482" max="9482" width="5.28515625" style="8" customWidth="1"/>
    <col min="9483" max="9494" width="4.42578125" style="8" customWidth="1"/>
    <col min="9495" max="9497" width="15.85546875" style="8" customWidth="1"/>
    <col min="9498" max="9498" width="41.85546875" style="8" customWidth="1"/>
    <col min="9499" max="9499" width="21.42578125" style="8" customWidth="1"/>
    <col min="9500" max="9500" width="30.28515625" style="8" customWidth="1"/>
    <col min="9501" max="9729" width="9.140625" style="8"/>
    <col min="9730" max="9730" width="32.42578125" style="8" customWidth="1"/>
    <col min="9731" max="9731" width="17.85546875" style="8" customWidth="1"/>
    <col min="9732" max="9732" width="16.7109375" style="8" customWidth="1"/>
    <col min="9733" max="9733" width="17.85546875" style="8" customWidth="1"/>
    <col min="9734" max="9734" width="19.5703125" style="8" customWidth="1"/>
    <col min="9735" max="9735" width="41.85546875" style="8" customWidth="1"/>
    <col min="9736" max="9737" width="0" style="8" hidden="1" customWidth="1"/>
    <col min="9738" max="9738" width="5.28515625" style="8" customWidth="1"/>
    <col min="9739" max="9750" width="4.42578125" style="8" customWidth="1"/>
    <col min="9751" max="9753" width="15.85546875" style="8" customWidth="1"/>
    <col min="9754" max="9754" width="41.85546875" style="8" customWidth="1"/>
    <col min="9755" max="9755" width="21.42578125" style="8" customWidth="1"/>
    <col min="9756" max="9756" width="30.28515625" style="8" customWidth="1"/>
    <col min="9757" max="9985" width="9.140625" style="8"/>
    <col min="9986" max="9986" width="32.42578125" style="8" customWidth="1"/>
    <col min="9987" max="9987" width="17.85546875" style="8" customWidth="1"/>
    <col min="9988" max="9988" width="16.7109375" style="8" customWidth="1"/>
    <col min="9989" max="9989" width="17.85546875" style="8" customWidth="1"/>
    <col min="9990" max="9990" width="19.5703125" style="8" customWidth="1"/>
    <col min="9991" max="9991" width="41.85546875" style="8" customWidth="1"/>
    <col min="9992" max="9993" width="0" style="8" hidden="1" customWidth="1"/>
    <col min="9994" max="9994" width="5.28515625" style="8" customWidth="1"/>
    <col min="9995" max="10006" width="4.42578125" style="8" customWidth="1"/>
    <col min="10007" max="10009" width="15.85546875" style="8" customWidth="1"/>
    <col min="10010" max="10010" width="41.85546875" style="8" customWidth="1"/>
    <col min="10011" max="10011" width="21.42578125" style="8" customWidth="1"/>
    <col min="10012" max="10012" width="30.28515625" style="8" customWidth="1"/>
    <col min="10013" max="10241" width="9.140625" style="8"/>
    <col min="10242" max="10242" width="32.42578125" style="8" customWidth="1"/>
    <col min="10243" max="10243" width="17.85546875" style="8" customWidth="1"/>
    <col min="10244" max="10244" width="16.7109375" style="8" customWidth="1"/>
    <col min="10245" max="10245" width="17.85546875" style="8" customWidth="1"/>
    <col min="10246" max="10246" width="19.5703125" style="8" customWidth="1"/>
    <col min="10247" max="10247" width="41.85546875" style="8" customWidth="1"/>
    <col min="10248" max="10249" width="0" style="8" hidden="1" customWidth="1"/>
    <col min="10250" max="10250" width="5.28515625" style="8" customWidth="1"/>
    <col min="10251" max="10262" width="4.42578125" style="8" customWidth="1"/>
    <col min="10263" max="10265" width="15.85546875" style="8" customWidth="1"/>
    <col min="10266" max="10266" width="41.85546875" style="8" customWidth="1"/>
    <col min="10267" max="10267" width="21.42578125" style="8" customWidth="1"/>
    <col min="10268" max="10268" width="30.28515625" style="8" customWidth="1"/>
    <col min="10269" max="10497" width="9.140625" style="8"/>
    <col min="10498" max="10498" width="32.42578125" style="8" customWidth="1"/>
    <col min="10499" max="10499" width="17.85546875" style="8" customWidth="1"/>
    <col min="10500" max="10500" width="16.7109375" style="8" customWidth="1"/>
    <col min="10501" max="10501" width="17.85546875" style="8" customWidth="1"/>
    <col min="10502" max="10502" width="19.5703125" style="8" customWidth="1"/>
    <col min="10503" max="10503" width="41.85546875" style="8" customWidth="1"/>
    <col min="10504" max="10505" width="0" style="8" hidden="1" customWidth="1"/>
    <col min="10506" max="10506" width="5.28515625" style="8" customWidth="1"/>
    <col min="10507" max="10518" width="4.42578125" style="8" customWidth="1"/>
    <col min="10519" max="10521" width="15.85546875" style="8" customWidth="1"/>
    <col min="10522" max="10522" width="41.85546875" style="8" customWidth="1"/>
    <col min="10523" max="10523" width="21.42578125" style="8" customWidth="1"/>
    <col min="10524" max="10524" width="30.28515625" style="8" customWidth="1"/>
    <col min="10525" max="10753" width="9.140625" style="8"/>
    <col min="10754" max="10754" width="32.42578125" style="8" customWidth="1"/>
    <col min="10755" max="10755" width="17.85546875" style="8" customWidth="1"/>
    <col min="10756" max="10756" width="16.7109375" style="8" customWidth="1"/>
    <col min="10757" max="10757" width="17.85546875" style="8" customWidth="1"/>
    <col min="10758" max="10758" width="19.5703125" style="8" customWidth="1"/>
    <col min="10759" max="10759" width="41.85546875" style="8" customWidth="1"/>
    <col min="10760" max="10761" width="0" style="8" hidden="1" customWidth="1"/>
    <col min="10762" max="10762" width="5.28515625" style="8" customWidth="1"/>
    <col min="10763" max="10774" width="4.42578125" style="8" customWidth="1"/>
    <col min="10775" max="10777" width="15.85546875" style="8" customWidth="1"/>
    <col min="10778" max="10778" width="41.85546875" style="8" customWidth="1"/>
    <col min="10779" max="10779" width="21.42578125" style="8" customWidth="1"/>
    <col min="10780" max="10780" width="30.28515625" style="8" customWidth="1"/>
    <col min="10781" max="11009" width="9.140625" style="8"/>
    <col min="11010" max="11010" width="32.42578125" style="8" customWidth="1"/>
    <col min="11011" max="11011" width="17.85546875" style="8" customWidth="1"/>
    <col min="11012" max="11012" width="16.7109375" style="8" customWidth="1"/>
    <col min="11013" max="11013" width="17.85546875" style="8" customWidth="1"/>
    <col min="11014" max="11014" width="19.5703125" style="8" customWidth="1"/>
    <col min="11015" max="11015" width="41.85546875" style="8" customWidth="1"/>
    <col min="11016" max="11017" width="0" style="8" hidden="1" customWidth="1"/>
    <col min="11018" max="11018" width="5.28515625" style="8" customWidth="1"/>
    <col min="11019" max="11030" width="4.42578125" style="8" customWidth="1"/>
    <col min="11031" max="11033" width="15.85546875" style="8" customWidth="1"/>
    <col min="11034" max="11034" width="41.85546875" style="8" customWidth="1"/>
    <col min="11035" max="11035" width="21.42578125" style="8" customWidth="1"/>
    <col min="11036" max="11036" width="30.28515625" style="8" customWidth="1"/>
    <col min="11037" max="11265" width="9.140625" style="8"/>
    <col min="11266" max="11266" width="32.42578125" style="8" customWidth="1"/>
    <col min="11267" max="11267" width="17.85546875" style="8" customWidth="1"/>
    <col min="11268" max="11268" width="16.7109375" style="8" customWidth="1"/>
    <col min="11269" max="11269" width="17.85546875" style="8" customWidth="1"/>
    <col min="11270" max="11270" width="19.5703125" style="8" customWidth="1"/>
    <col min="11271" max="11271" width="41.85546875" style="8" customWidth="1"/>
    <col min="11272" max="11273" width="0" style="8" hidden="1" customWidth="1"/>
    <col min="11274" max="11274" width="5.28515625" style="8" customWidth="1"/>
    <col min="11275" max="11286" width="4.42578125" style="8" customWidth="1"/>
    <col min="11287" max="11289" width="15.85546875" style="8" customWidth="1"/>
    <col min="11290" max="11290" width="41.85546875" style="8" customWidth="1"/>
    <col min="11291" max="11291" width="21.42578125" style="8" customWidth="1"/>
    <col min="11292" max="11292" width="30.28515625" style="8" customWidth="1"/>
    <col min="11293" max="11521" width="9.140625" style="8"/>
    <col min="11522" max="11522" width="32.42578125" style="8" customWidth="1"/>
    <col min="11523" max="11523" width="17.85546875" style="8" customWidth="1"/>
    <col min="11524" max="11524" width="16.7109375" style="8" customWidth="1"/>
    <col min="11525" max="11525" width="17.85546875" style="8" customWidth="1"/>
    <col min="11526" max="11526" width="19.5703125" style="8" customWidth="1"/>
    <col min="11527" max="11527" width="41.85546875" style="8" customWidth="1"/>
    <col min="11528" max="11529" width="0" style="8" hidden="1" customWidth="1"/>
    <col min="11530" max="11530" width="5.28515625" style="8" customWidth="1"/>
    <col min="11531" max="11542" width="4.42578125" style="8" customWidth="1"/>
    <col min="11543" max="11545" width="15.85546875" style="8" customWidth="1"/>
    <col min="11546" max="11546" width="41.85546875" style="8" customWidth="1"/>
    <col min="11547" max="11547" width="21.42578125" style="8" customWidth="1"/>
    <col min="11548" max="11548" width="30.28515625" style="8" customWidth="1"/>
    <col min="11549" max="11777" width="9.140625" style="8"/>
    <col min="11778" max="11778" width="32.42578125" style="8" customWidth="1"/>
    <col min="11779" max="11779" width="17.85546875" style="8" customWidth="1"/>
    <col min="11780" max="11780" width="16.7109375" style="8" customWidth="1"/>
    <col min="11781" max="11781" width="17.85546875" style="8" customWidth="1"/>
    <col min="11782" max="11782" width="19.5703125" style="8" customWidth="1"/>
    <col min="11783" max="11783" width="41.85546875" style="8" customWidth="1"/>
    <col min="11784" max="11785" width="0" style="8" hidden="1" customWidth="1"/>
    <col min="11786" max="11786" width="5.28515625" style="8" customWidth="1"/>
    <col min="11787" max="11798" width="4.42578125" style="8" customWidth="1"/>
    <col min="11799" max="11801" width="15.85546875" style="8" customWidth="1"/>
    <col min="11802" max="11802" width="41.85546875" style="8" customWidth="1"/>
    <col min="11803" max="11803" width="21.42578125" style="8" customWidth="1"/>
    <col min="11804" max="11804" width="30.28515625" style="8" customWidth="1"/>
    <col min="11805" max="12033" width="9.140625" style="8"/>
    <col min="12034" max="12034" width="32.42578125" style="8" customWidth="1"/>
    <col min="12035" max="12035" width="17.85546875" style="8" customWidth="1"/>
    <col min="12036" max="12036" width="16.7109375" style="8" customWidth="1"/>
    <col min="12037" max="12037" width="17.85546875" style="8" customWidth="1"/>
    <col min="12038" max="12038" width="19.5703125" style="8" customWidth="1"/>
    <col min="12039" max="12039" width="41.85546875" style="8" customWidth="1"/>
    <col min="12040" max="12041" width="0" style="8" hidden="1" customWidth="1"/>
    <col min="12042" max="12042" width="5.28515625" style="8" customWidth="1"/>
    <col min="12043" max="12054" width="4.42578125" style="8" customWidth="1"/>
    <col min="12055" max="12057" width="15.85546875" style="8" customWidth="1"/>
    <col min="12058" max="12058" width="41.85546875" style="8" customWidth="1"/>
    <col min="12059" max="12059" width="21.42578125" style="8" customWidth="1"/>
    <col min="12060" max="12060" width="30.28515625" style="8" customWidth="1"/>
    <col min="12061" max="12289" width="9.140625" style="8"/>
    <col min="12290" max="12290" width="32.42578125" style="8" customWidth="1"/>
    <col min="12291" max="12291" width="17.85546875" style="8" customWidth="1"/>
    <col min="12292" max="12292" width="16.7109375" style="8" customWidth="1"/>
    <col min="12293" max="12293" width="17.85546875" style="8" customWidth="1"/>
    <col min="12294" max="12294" width="19.5703125" style="8" customWidth="1"/>
    <col min="12295" max="12295" width="41.85546875" style="8" customWidth="1"/>
    <col min="12296" max="12297" width="0" style="8" hidden="1" customWidth="1"/>
    <col min="12298" max="12298" width="5.28515625" style="8" customWidth="1"/>
    <col min="12299" max="12310" width="4.42578125" style="8" customWidth="1"/>
    <col min="12311" max="12313" width="15.85546875" style="8" customWidth="1"/>
    <col min="12314" max="12314" width="41.85546875" style="8" customWidth="1"/>
    <col min="12315" max="12315" width="21.42578125" style="8" customWidth="1"/>
    <col min="12316" max="12316" width="30.28515625" style="8" customWidth="1"/>
    <col min="12317" max="12545" width="9.140625" style="8"/>
    <col min="12546" max="12546" width="32.42578125" style="8" customWidth="1"/>
    <col min="12547" max="12547" width="17.85546875" style="8" customWidth="1"/>
    <col min="12548" max="12548" width="16.7109375" style="8" customWidth="1"/>
    <col min="12549" max="12549" width="17.85546875" style="8" customWidth="1"/>
    <col min="12550" max="12550" width="19.5703125" style="8" customWidth="1"/>
    <col min="12551" max="12551" width="41.85546875" style="8" customWidth="1"/>
    <col min="12552" max="12553" width="0" style="8" hidden="1" customWidth="1"/>
    <col min="12554" max="12554" width="5.28515625" style="8" customWidth="1"/>
    <col min="12555" max="12566" width="4.42578125" style="8" customWidth="1"/>
    <col min="12567" max="12569" width="15.85546875" style="8" customWidth="1"/>
    <col min="12570" max="12570" width="41.85546875" style="8" customWidth="1"/>
    <col min="12571" max="12571" width="21.42578125" style="8" customWidth="1"/>
    <col min="12572" max="12572" width="30.28515625" style="8" customWidth="1"/>
    <col min="12573" max="12801" width="9.140625" style="8"/>
    <col min="12802" max="12802" width="32.42578125" style="8" customWidth="1"/>
    <col min="12803" max="12803" width="17.85546875" style="8" customWidth="1"/>
    <col min="12804" max="12804" width="16.7109375" style="8" customWidth="1"/>
    <col min="12805" max="12805" width="17.85546875" style="8" customWidth="1"/>
    <col min="12806" max="12806" width="19.5703125" style="8" customWidth="1"/>
    <col min="12807" max="12807" width="41.85546875" style="8" customWidth="1"/>
    <col min="12808" max="12809" width="0" style="8" hidden="1" customWidth="1"/>
    <col min="12810" max="12810" width="5.28515625" style="8" customWidth="1"/>
    <col min="12811" max="12822" width="4.42578125" style="8" customWidth="1"/>
    <col min="12823" max="12825" width="15.85546875" style="8" customWidth="1"/>
    <col min="12826" max="12826" width="41.85546875" style="8" customWidth="1"/>
    <col min="12827" max="12827" width="21.42578125" style="8" customWidth="1"/>
    <col min="12828" max="12828" width="30.28515625" style="8" customWidth="1"/>
    <col min="12829" max="13057" width="9.140625" style="8"/>
    <col min="13058" max="13058" width="32.42578125" style="8" customWidth="1"/>
    <col min="13059" max="13059" width="17.85546875" style="8" customWidth="1"/>
    <col min="13060" max="13060" width="16.7109375" style="8" customWidth="1"/>
    <col min="13061" max="13061" width="17.85546875" style="8" customWidth="1"/>
    <col min="13062" max="13062" width="19.5703125" style="8" customWidth="1"/>
    <col min="13063" max="13063" width="41.85546875" style="8" customWidth="1"/>
    <col min="13064" max="13065" width="0" style="8" hidden="1" customWidth="1"/>
    <col min="13066" max="13066" width="5.28515625" style="8" customWidth="1"/>
    <col min="13067" max="13078" width="4.42578125" style="8" customWidth="1"/>
    <col min="13079" max="13081" width="15.85546875" style="8" customWidth="1"/>
    <col min="13082" max="13082" width="41.85546875" style="8" customWidth="1"/>
    <col min="13083" max="13083" width="21.42578125" style="8" customWidth="1"/>
    <col min="13084" max="13084" width="30.28515625" style="8" customWidth="1"/>
    <col min="13085" max="13313" width="9.140625" style="8"/>
    <col min="13314" max="13314" width="32.42578125" style="8" customWidth="1"/>
    <col min="13315" max="13315" width="17.85546875" style="8" customWidth="1"/>
    <col min="13316" max="13316" width="16.7109375" style="8" customWidth="1"/>
    <col min="13317" max="13317" width="17.85546875" style="8" customWidth="1"/>
    <col min="13318" max="13318" width="19.5703125" style="8" customWidth="1"/>
    <col min="13319" max="13319" width="41.85546875" style="8" customWidth="1"/>
    <col min="13320" max="13321" width="0" style="8" hidden="1" customWidth="1"/>
    <col min="13322" max="13322" width="5.28515625" style="8" customWidth="1"/>
    <col min="13323" max="13334" width="4.42578125" style="8" customWidth="1"/>
    <col min="13335" max="13337" width="15.85546875" style="8" customWidth="1"/>
    <col min="13338" max="13338" width="41.85546875" style="8" customWidth="1"/>
    <col min="13339" max="13339" width="21.42578125" style="8" customWidth="1"/>
    <col min="13340" max="13340" width="30.28515625" style="8" customWidth="1"/>
    <col min="13341" max="13569" width="9.140625" style="8"/>
    <col min="13570" max="13570" width="32.42578125" style="8" customWidth="1"/>
    <col min="13571" max="13571" width="17.85546875" style="8" customWidth="1"/>
    <col min="13572" max="13572" width="16.7109375" style="8" customWidth="1"/>
    <col min="13573" max="13573" width="17.85546875" style="8" customWidth="1"/>
    <col min="13574" max="13574" width="19.5703125" style="8" customWidth="1"/>
    <col min="13575" max="13575" width="41.85546875" style="8" customWidth="1"/>
    <col min="13576" max="13577" width="0" style="8" hidden="1" customWidth="1"/>
    <col min="13578" max="13578" width="5.28515625" style="8" customWidth="1"/>
    <col min="13579" max="13590" width="4.42578125" style="8" customWidth="1"/>
    <col min="13591" max="13593" width="15.85546875" style="8" customWidth="1"/>
    <col min="13594" max="13594" width="41.85546875" style="8" customWidth="1"/>
    <col min="13595" max="13595" width="21.42578125" style="8" customWidth="1"/>
    <col min="13596" max="13596" width="30.28515625" style="8" customWidth="1"/>
    <col min="13597" max="13825" width="9.140625" style="8"/>
    <col min="13826" max="13826" width="32.42578125" style="8" customWidth="1"/>
    <col min="13827" max="13827" width="17.85546875" style="8" customWidth="1"/>
    <col min="13828" max="13828" width="16.7109375" style="8" customWidth="1"/>
    <col min="13829" max="13829" width="17.85546875" style="8" customWidth="1"/>
    <col min="13830" max="13830" width="19.5703125" style="8" customWidth="1"/>
    <col min="13831" max="13831" width="41.85546875" style="8" customWidth="1"/>
    <col min="13832" max="13833" width="0" style="8" hidden="1" customWidth="1"/>
    <col min="13834" max="13834" width="5.28515625" style="8" customWidth="1"/>
    <col min="13835" max="13846" width="4.42578125" style="8" customWidth="1"/>
    <col min="13847" max="13849" width="15.85546875" style="8" customWidth="1"/>
    <col min="13850" max="13850" width="41.85546875" style="8" customWidth="1"/>
    <col min="13851" max="13851" width="21.42578125" style="8" customWidth="1"/>
    <col min="13852" max="13852" width="30.28515625" style="8" customWidth="1"/>
    <col min="13853" max="14081" width="9.140625" style="8"/>
    <col min="14082" max="14082" width="32.42578125" style="8" customWidth="1"/>
    <col min="14083" max="14083" width="17.85546875" style="8" customWidth="1"/>
    <col min="14084" max="14084" width="16.7109375" style="8" customWidth="1"/>
    <col min="14085" max="14085" width="17.85546875" style="8" customWidth="1"/>
    <col min="14086" max="14086" width="19.5703125" style="8" customWidth="1"/>
    <col min="14087" max="14087" width="41.85546875" style="8" customWidth="1"/>
    <col min="14088" max="14089" width="0" style="8" hidden="1" customWidth="1"/>
    <col min="14090" max="14090" width="5.28515625" style="8" customWidth="1"/>
    <col min="14091" max="14102" width="4.42578125" style="8" customWidth="1"/>
    <col min="14103" max="14105" width="15.85546875" style="8" customWidth="1"/>
    <col min="14106" max="14106" width="41.85546875" style="8" customWidth="1"/>
    <col min="14107" max="14107" width="21.42578125" style="8" customWidth="1"/>
    <col min="14108" max="14108" width="30.28515625" style="8" customWidth="1"/>
    <col min="14109" max="14337" width="9.140625" style="8"/>
    <col min="14338" max="14338" width="32.42578125" style="8" customWidth="1"/>
    <col min="14339" max="14339" width="17.85546875" style="8" customWidth="1"/>
    <col min="14340" max="14340" width="16.7109375" style="8" customWidth="1"/>
    <col min="14341" max="14341" width="17.85546875" style="8" customWidth="1"/>
    <col min="14342" max="14342" width="19.5703125" style="8" customWidth="1"/>
    <col min="14343" max="14343" width="41.85546875" style="8" customWidth="1"/>
    <col min="14344" max="14345" width="0" style="8" hidden="1" customWidth="1"/>
    <col min="14346" max="14346" width="5.28515625" style="8" customWidth="1"/>
    <col min="14347" max="14358" width="4.42578125" style="8" customWidth="1"/>
    <col min="14359" max="14361" width="15.85546875" style="8" customWidth="1"/>
    <col min="14362" max="14362" width="41.85546875" style="8" customWidth="1"/>
    <col min="14363" max="14363" width="21.42578125" style="8" customWidth="1"/>
    <col min="14364" max="14364" width="30.28515625" style="8" customWidth="1"/>
    <col min="14365" max="14593" width="9.140625" style="8"/>
    <col min="14594" max="14594" width="32.42578125" style="8" customWidth="1"/>
    <col min="14595" max="14595" width="17.85546875" style="8" customWidth="1"/>
    <col min="14596" max="14596" width="16.7109375" style="8" customWidth="1"/>
    <col min="14597" max="14597" width="17.85546875" style="8" customWidth="1"/>
    <col min="14598" max="14598" width="19.5703125" style="8" customWidth="1"/>
    <col min="14599" max="14599" width="41.85546875" style="8" customWidth="1"/>
    <col min="14600" max="14601" width="0" style="8" hidden="1" customWidth="1"/>
    <col min="14602" max="14602" width="5.28515625" style="8" customWidth="1"/>
    <col min="14603" max="14614" width="4.42578125" style="8" customWidth="1"/>
    <col min="14615" max="14617" width="15.85546875" style="8" customWidth="1"/>
    <col min="14618" max="14618" width="41.85546875" style="8" customWidth="1"/>
    <col min="14619" max="14619" width="21.42578125" style="8" customWidth="1"/>
    <col min="14620" max="14620" width="30.28515625" style="8" customWidth="1"/>
    <col min="14621" max="14849" width="9.140625" style="8"/>
    <col min="14850" max="14850" width="32.42578125" style="8" customWidth="1"/>
    <col min="14851" max="14851" width="17.85546875" style="8" customWidth="1"/>
    <col min="14852" max="14852" width="16.7109375" style="8" customWidth="1"/>
    <col min="14853" max="14853" width="17.85546875" style="8" customWidth="1"/>
    <col min="14854" max="14854" width="19.5703125" style="8" customWidth="1"/>
    <col min="14855" max="14855" width="41.85546875" style="8" customWidth="1"/>
    <col min="14856" max="14857" width="0" style="8" hidden="1" customWidth="1"/>
    <col min="14858" max="14858" width="5.28515625" style="8" customWidth="1"/>
    <col min="14859" max="14870" width="4.42578125" style="8" customWidth="1"/>
    <col min="14871" max="14873" width="15.85546875" style="8" customWidth="1"/>
    <col min="14874" max="14874" width="41.85546875" style="8" customWidth="1"/>
    <col min="14875" max="14875" width="21.42578125" style="8" customWidth="1"/>
    <col min="14876" max="14876" width="30.28515625" style="8" customWidth="1"/>
    <col min="14877" max="15105" width="9.140625" style="8"/>
    <col min="15106" max="15106" width="32.42578125" style="8" customWidth="1"/>
    <col min="15107" max="15107" width="17.85546875" style="8" customWidth="1"/>
    <col min="15108" max="15108" width="16.7109375" style="8" customWidth="1"/>
    <col min="15109" max="15109" width="17.85546875" style="8" customWidth="1"/>
    <col min="15110" max="15110" width="19.5703125" style="8" customWidth="1"/>
    <col min="15111" max="15111" width="41.85546875" style="8" customWidth="1"/>
    <col min="15112" max="15113" width="0" style="8" hidden="1" customWidth="1"/>
    <col min="15114" max="15114" width="5.28515625" style="8" customWidth="1"/>
    <col min="15115" max="15126" width="4.42578125" style="8" customWidth="1"/>
    <col min="15127" max="15129" width="15.85546875" style="8" customWidth="1"/>
    <col min="15130" max="15130" width="41.85546875" style="8" customWidth="1"/>
    <col min="15131" max="15131" width="21.42578125" style="8" customWidth="1"/>
    <col min="15132" max="15132" width="30.28515625" style="8" customWidth="1"/>
    <col min="15133" max="15361" width="9.140625" style="8"/>
    <col min="15362" max="15362" width="32.42578125" style="8" customWidth="1"/>
    <col min="15363" max="15363" width="17.85546875" style="8" customWidth="1"/>
    <col min="15364" max="15364" width="16.7109375" style="8" customWidth="1"/>
    <col min="15365" max="15365" width="17.85546875" style="8" customWidth="1"/>
    <col min="15366" max="15366" width="19.5703125" style="8" customWidth="1"/>
    <col min="15367" max="15367" width="41.85546875" style="8" customWidth="1"/>
    <col min="15368" max="15369" width="0" style="8" hidden="1" customWidth="1"/>
    <col min="15370" max="15370" width="5.28515625" style="8" customWidth="1"/>
    <col min="15371" max="15382" width="4.42578125" style="8" customWidth="1"/>
    <col min="15383" max="15385" width="15.85546875" style="8" customWidth="1"/>
    <col min="15386" max="15386" width="41.85546875" style="8" customWidth="1"/>
    <col min="15387" max="15387" width="21.42578125" style="8" customWidth="1"/>
    <col min="15388" max="15388" width="30.28515625" style="8" customWidth="1"/>
    <col min="15389" max="15617" width="9.140625" style="8"/>
    <col min="15618" max="15618" width="32.42578125" style="8" customWidth="1"/>
    <col min="15619" max="15619" width="17.85546875" style="8" customWidth="1"/>
    <col min="15620" max="15620" width="16.7109375" style="8" customWidth="1"/>
    <col min="15621" max="15621" width="17.85546875" style="8" customWidth="1"/>
    <col min="15622" max="15622" width="19.5703125" style="8" customWidth="1"/>
    <col min="15623" max="15623" width="41.85546875" style="8" customWidth="1"/>
    <col min="15624" max="15625" width="0" style="8" hidden="1" customWidth="1"/>
    <col min="15626" max="15626" width="5.28515625" style="8" customWidth="1"/>
    <col min="15627" max="15638" width="4.42578125" style="8" customWidth="1"/>
    <col min="15639" max="15641" width="15.85546875" style="8" customWidth="1"/>
    <col min="15642" max="15642" width="41.85546875" style="8" customWidth="1"/>
    <col min="15643" max="15643" width="21.42578125" style="8" customWidth="1"/>
    <col min="15644" max="15644" width="30.28515625" style="8" customWidth="1"/>
    <col min="15645" max="15873" width="9.140625" style="8"/>
    <col min="15874" max="15874" width="32.42578125" style="8" customWidth="1"/>
    <col min="15875" max="15875" width="17.85546875" style="8" customWidth="1"/>
    <col min="15876" max="15876" width="16.7109375" style="8" customWidth="1"/>
    <col min="15877" max="15877" width="17.85546875" style="8" customWidth="1"/>
    <col min="15878" max="15878" width="19.5703125" style="8" customWidth="1"/>
    <col min="15879" max="15879" width="41.85546875" style="8" customWidth="1"/>
    <col min="15880" max="15881" width="0" style="8" hidden="1" customWidth="1"/>
    <col min="15882" max="15882" width="5.28515625" style="8" customWidth="1"/>
    <col min="15883" max="15894" width="4.42578125" style="8" customWidth="1"/>
    <col min="15895" max="15897" width="15.85546875" style="8" customWidth="1"/>
    <col min="15898" max="15898" width="41.85546875" style="8" customWidth="1"/>
    <col min="15899" max="15899" width="21.42578125" style="8" customWidth="1"/>
    <col min="15900" max="15900" width="30.28515625" style="8" customWidth="1"/>
    <col min="15901" max="16129" width="9.140625" style="8"/>
    <col min="16130" max="16130" width="32.42578125" style="8" customWidth="1"/>
    <col min="16131" max="16131" width="17.85546875" style="8" customWidth="1"/>
    <col min="16132" max="16132" width="16.7109375" style="8" customWidth="1"/>
    <col min="16133" max="16133" width="17.85546875" style="8" customWidth="1"/>
    <col min="16134" max="16134" width="19.5703125" style="8" customWidth="1"/>
    <col min="16135" max="16135" width="41.85546875" style="8" customWidth="1"/>
    <col min="16136" max="16137" width="0" style="8" hidden="1" customWidth="1"/>
    <col min="16138" max="16138" width="5.28515625" style="8" customWidth="1"/>
    <col min="16139" max="16150" width="4.42578125" style="8" customWidth="1"/>
    <col min="16151" max="16153" width="15.85546875" style="8" customWidth="1"/>
    <col min="16154" max="16154" width="41.85546875" style="8" customWidth="1"/>
    <col min="16155" max="16155" width="21.42578125" style="8" customWidth="1"/>
    <col min="16156" max="16156" width="30.28515625" style="8" customWidth="1"/>
    <col min="16157" max="16384" width="11.42578125" style="8"/>
  </cols>
  <sheetData>
    <row r="1" spans="1:28" ht="100.5" customHeight="1" x14ac:dyDescent="0.2">
      <c r="A1" s="231" t="s">
        <v>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3"/>
    </row>
    <row r="2" spans="1:28" s="14" customFormat="1" ht="12.75" x14ac:dyDescent="0.2">
      <c r="A2" s="9"/>
      <c r="B2" s="9"/>
      <c r="C2" s="9"/>
      <c r="D2" s="9"/>
      <c r="E2" s="10"/>
      <c r="F2" s="11"/>
      <c r="G2" s="10"/>
      <c r="H2" s="10"/>
      <c r="I2" s="9"/>
      <c r="J2" s="9"/>
      <c r="K2" s="9"/>
      <c r="L2" s="9"/>
      <c r="M2" s="9"/>
      <c r="N2" s="9"/>
      <c r="O2" s="9"/>
      <c r="P2" s="9"/>
      <c r="Q2" s="9"/>
      <c r="R2" s="9"/>
      <c r="S2" s="9"/>
      <c r="T2" s="9"/>
      <c r="U2" s="9"/>
      <c r="V2" s="9"/>
      <c r="W2" s="9"/>
      <c r="X2" s="9"/>
      <c r="Y2" s="9"/>
      <c r="Z2" s="9"/>
      <c r="AA2" s="9"/>
      <c r="AB2" s="9"/>
    </row>
    <row r="3" spans="1:28" s="14" customFormat="1" ht="12.75" x14ac:dyDescent="0.2">
      <c r="A3" s="12"/>
      <c r="B3" s="12"/>
      <c r="C3" s="12"/>
      <c r="D3" s="12"/>
      <c r="E3" s="10"/>
      <c r="F3" s="11"/>
      <c r="G3" s="10"/>
      <c r="H3" s="10"/>
      <c r="I3" s="9"/>
      <c r="J3" s="9"/>
      <c r="K3" s="9"/>
      <c r="L3" s="9"/>
      <c r="M3" s="9"/>
      <c r="N3" s="9"/>
      <c r="O3" s="9"/>
      <c r="P3" s="9"/>
      <c r="Q3" s="9"/>
      <c r="R3" s="9"/>
      <c r="S3" s="9"/>
      <c r="T3" s="9"/>
      <c r="U3" s="9"/>
      <c r="V3" s="9"/>
      <c r="W3" s="9"/>
      <c r="X3" s="9"/>
      <c r="Y3" s="9"/>
      <c r="Z3" s="9"/>
      <c r="AA3" s="9"/>
      <c r="AB3" s="9"/>
    </row>
    <row r="4" spans="1:28" s="14" customFormat="1" ht="24" customHeight="1" x14ac:dyDescent="0.2">
      <c r="A4" s="234" t="s">
        <v>1</v>
      </c>
      <c r="B4" s="234"/>
      <c r="C4" s="234"/>
      <c r="D4" s="234"/>
      <c r="E4" s="234"/>
      <c r="F4" s="234"/>
      <c r="G4" s="234"/>
      <c r="H4" s="235" t="s">
        <v>2</v>
      </c>
      <c r="I4" s="235"/>
      <c r="J4" s="235"/>
      <c r="K4" s="235"/>
      <c r="L4" s="235"/>
      <c r="M4" s="235"/>
      <c r="N4" s="235"/>
      <c r="O4" s="235"/>
      <c r="P4" s="235"/>
      <c r="Q4" s="235"/>
      <c r="R4" s="235"/>
      <c r="S4" s="235"/>
      <c r="T4" s="235"/>
      <c r="U4" s="235"/>
      <c r="V4" s="235"/>
      <c r="W4" s="236" t="s">
        <v>3</v>
      </c>
      <c r="X4" s="236"/>
      <c r="Y4" s="237" t="s">
        <v>4</v>
      </c>
      <c r="Z4" s="237"/>
      <c r="AA4" s="237"/>
      <c r="AB4" s="237"/>
    </row>
    <row r="5" spans="1:28" s="14" customFormat="1" ht="21" customHeight="1" x14ac:dyDescent="0.2">
      <c r="A5" s="234"/>
      <c r="B5" s="234"/>
      <c r="C5" s="234"/>
      <c r="D5" s="234"/>
      <c r="E5" s="234"/>
      <c r="F5" s="234"/>
      <c r="G5" s="234"/>
      <c r="H5" s="235"/>
      <c r="I5" s="235"/>
      <c r="J5" s="235"/>
      <c r="K5" s="235"/>
      <c r="L5" s="235"/>
      <c r="M5" s="235"/>
      <c r="N5" s="235"/>
      <c r="O5" s="235"/>
      <c r="P5" s="235"/>
      <c r="Q5" s="235"/>
      <c r="R5" s="235"/>
      <c r="S5" s="235"/>
      <c r="T5" s="235"/>
      <c r="U5" s="235"/>
      <c r="V5" s="235"/>
      <c r="W5" s="236"/>
      <c r="X5" s="236"/>
      <c r="Y5" s="45" t="s">
        <v>5</v>
      </c>
      <c r="Z5" s="45" t="s">
        <v>6</v>
      </c>
      <c r="AA5" s="45" t="s">
        <v>7</v>
      </c>
      <c r="AB5" s="45" t="s">
        <v>8</v>
      </c>
    </row>
    <row r="6" spans="1:28" s="14" customFormat="1" ht="84" customHeight="1" x14ac:dyDescent="0.2">
      <c r="A6" s="214" t="s">
        <v>9</v>
      </c>
      <c r="B6" s="214" t="s">
        <v>10</v>
      </c>
      <c r="C6" s="214" t="s">
        <v>11</v>
      </c>
      <c r="D6" s="214" t="s">
        <v>12</v>
      </c>
      <c r="E6" s="214" t="s">
        <v>13</v>
      </c>
      <c r="F6" s="214" t="s">
        <v>14</v>
      </c>
      <c r="G6" s="214" t="s">
        <v>15</v>
      </c>
      <c r="H6" s="26" t="s">
        <v>16</v>
      </c>
      <c r="I6" s="219" t="s">
        <v>17</v>
      </c>
      <c r="J6" s="219"/>
      <c r="K6" s="219"/>
      <c r="L6" s="219"/>
      <c r="M6" s="220" t="s">
        <v>18</v>
      </c>
      <c r="N6" s="220"/>
      <c r="O6" s="220"/>
      <c r="P6" s="220"/>
      <c r="Q6" s="221" t="s">
        <v>19</v>
      </c>
      <c r="R6" s="221"/>
      <c r="S6" s="221"/>
      <c r="T6" s="221"/>
      <c r="U6" s="218" t="s">
        <v>20</v>
      </c>
      <c r="V6" s="218" t="s">
        <v>21</v>
      </c>
      <c r="W6" s="217" t="s">
        <v>22</v>
      </c>
      <c r="X6" s="216" t="s">
        <v>23</v>
      </c>
      <c r="Y6" s="215" t="s">
        <v>24</v>
      </c>
      <c r="Z6" s="215" t="s">
        <v>25</v>
      </c>
      <c r="AA6" s="215" t="s">
        <v>26</v>
      </c>
      <c r="AB6" s="215" t="s">
        <v>27</v>
      </c>
    </row>
    <row r="7" spans="1:28" s="14" customFormat="1" ht="18.75" customHeight="1" x14ac:dyDescent="0.2">
      <c r="A7" s="214"/>
      <c r="B7" s="214"/>
      <c r="C7" s="214"/>
      <c r="D7" s="214"/>
      <c r="E7" s="214"/>
      <c r="F7" s="214"/>
      <c r="G7" s="214"/>
      <c r="H7" s="82"/>
      <c r="I7" s="83">
        <v>1</v>
      </c>
      <c r="J7" s="38">
        <v>2</v>
      </c>
      <c r="K7" s="38">
        <v>3</v>
      </c>
      <c r="L7" s="84">
        <v>4</v>
      </c>
      <c r="M7" s="94">
        <v>5</v>
      </c>
      <c r="N7" s="28">
        <v>6</v>
      </c>
      <c r="O7" s="28">
        <v>7</v>
      </c>
      <c r="P7" s="95">
        <v>8</v>
      </c>
      <c r="Q7" s="91"/>
      <c r="R7" s="27"/>
      <c r="S7" s="27"/>
      <c r="T7" s="27"/>
      <c r="U7" s="218"/>
      <c r="V7" s="218"/>
      <c r="W7" s="217"/>
      <c r="X7" s="216"/>
      <c r="Y7" s="215"/>
      <c r="Z7" s="215"/>
      <c r="AA7" s="215"/>
      <c r="AB7" s="215"/>
    </row>
    <row r="8" spans="1:28" s="14" customFormat="1" ht="25.5" customHeight="1" x14ac:dyDescent="0.2">
      <c r="A8" s="225" t="s">
        <v>28</v>
      </c>
      <c r="B8" s="225" t="s">
        <v>29</v>
      </c>
      <c r="C8" s="225" t="s">
        <v>30</v>
      </c>
      <c r="D8" s="228" t="s">
        <v>31</v>
      </c>
      <c r="E8" s="227" t="s">
        <v>32</v>
      </c>
      <c r="F8" s="227" t="s">
        <v>33</v>
      </c>
      <c r="G8" s="225" t="s">
        <v>34</v>
      </c>
      <c r="H8" s="74" t="s">
        <v>35</v>
      </c>
      <c r="I8" s="85">
        <v>0.08</v>
      </c>
      <c r="J8" s="22">
        <v>0.08</v>
      </c>
      <c r="K8" s="22">
        <v>0.08</v>
      </c>
      <c r="L8" s="86">
        <v>0.08</v>
      </c>
      <c r="M8" s="85">
        <v>0.08</v>
      </c>
      <c r="N8" s="22">
        <v>0.08</v>
      </c>
      <c r="O8" s="22">
        <v>0.08</v>
      </c>
      <c r="P8" s="86">
        <v>0.08</v>
      </c>
      <c r="Q8" s="92"/>
      <c r="R8" s="18"/>
      <c r="S8" s="18"/>
      <c r="T8" s="18"/>
      <c r="U8" s="229">
        <f>+M8+N8+O8+P8</f>
        <v>0.32</v>
      </c>
      <c r="V8" s="229">
        <f>+M9+N9+O9+P9</f>
        <v>0.32</v>
      </c>
      <c r="W8" s="229">
        <f>SUM(I9:P9)</f>
        <v>0.64</v>
      </c>
      <c r="X8" s="230">
        <f>+V8/U8</f>
        <v>1</v>
      </c>
      <c r="Y8" s="222" t="s">
        <v>36</v>
      </c>
      <c r="Z8" s="223" t="s">
        <v>37</v>
      </c>
      <c r="AA8" s="222" t="s">
        <v>613</v>
      </c>
      <c r="AB8" s="224" t="s">
        <v>37</v>
      </c>
    </row>
    <row r="9" spans="1:28" s="14" customFormat="1" ht="66" customHeight="1" x14ac:dyDescent="0.2">
      <c r="A9" s="225"/>
      <c r="B9" s="225"/>
      <c r="C9" s="225"/>
      <c r="D9" s="228"/>
      <c r="E9" s="227"/>
      <c r="F9" s="227"/>
      <c r="G9" s="225"/>
      <c r="H9" s="74" t="s">
        <v>38</v>
      </c>
      <c r="I9" s="87">
        <v>0.08</v>
      </c>
      <c r="J9" s="20">
        <v>0.08</v>
      </c>
      <c r="K9" s="20">
        <v>0.08</v>
      </c>
      <c r="L9" s="88">
        <v>0.08</v>
      </c>
      <c r="M9" s="88">
        <v>0.08</v>
      </c>
      <c r="N9" s="88">
        <v>0.08</v>
      </c>
      <c r="O9" s="88">
        <v>0.08</v>
      </c>
      <c r="P9" s="88">
        <v>0.08</v>
      </c>
      <c r="Q9" s="92"/>
      <c r="R9" s="18"/>
      <c r="S9" s="18"/>
      <c r="T9" s="18"/>
      <c r="U9" s="229"/>
      <c r="V9" s="229"/>
      <c r="W9" s="229"/>
      <c r="X9" s="230"/>
      <c r="Y9" s="222"/>
      <c r="Z9" s="223"/>
      <c r="AA9" s="222"/>
      <c r="AB9" s="224"/>
    </row>
    <row r="10" spans="1:28" s="14" customFormat="1" ht="38.450000000000003" customHeight="1" x14ac:dyDescent="0.2">
      <c r="A10" s="225"/>
      <c r="B10" s="225"/>
      <c r="C10" s="225"/>
      <c r="D10" s="228"/>
      <c r="E10" s="226" t="s">
        <v>39</v>
      </c>
      <c r="F10" s="227"/>
      <c r="G10" s="225"/>
      <c r="H10" s="74" t="s">
        <v>35</v>
      </c>
      <c r="I10" s="89"/>
      <c r="J10" s="21"/>
      <c r="K10" s="22">
        <v>0.25</v>
      </c>
      <c r="L10" s="90"/>
      <c r="N10" s="22">
        <v>0.25</v>
      </c>
      <c r="O10" s="22"/>
      <c r="P10" s="86"/>
      <c r="Q10" s="93"/>
      <c r="R10" s="23"/>
      <c r="S10" s="24"/>
      <c r="T10" s="24"/>
      <c r="U10" s="229">
        <f t="shared" ref="U10" si="0">+I10+J10+K10+L10</f>
        <v>0.25</v>
      </c>
      <c r="V10" s="229">
        <f>+M11+N11+O11+P11</f>
        <v>0.25</v>
      </c>
      <c r="W10" s="229">
        <f>SUM(I11:P11)</f>
        <v>0.5</v>
      </c>
      <c r="X10" s="230">
        <f>+V10/U10</f>
        <v>1</v>
      </c>
      <c r="Y10" s="222" t="s">
        <v>40</v>
      </c>
      <c r="Z10" s="223" t="s">
        <v>37</v>
      </c>
      <c r="AA10" s="222" t="s">
        <v>613</v>
      </c>
      <c r="AB10" s="224" t="s">
        <v>37</v>
      </c>
    </row>
    <row r="11" spans="1:28" s="14" customFormat="1" ht="38.450000000000003" customHeight="1" x14ac:dyDescent="0.2">
      <c r="A11" s="225"/>
      <c r="B11" s="225"/>
      <c r="C11" s="225"/>
      <c r="D11" s="228"/>
      <c r="E11" s="226"/>
      <c r="F11" s="227"/>
      <c r="G11" s="225"/>
      <c r="H11" s="74" t="s">
        <v>38</v>
      </c>
      <c r="I11" s="89"/>
      <c r="J11" s="21"/>
      <c r="K11" s="25">
        <v>0.25</v>
      </c>
      <c r="L11" s="90"/>
      <c r="N11" s="25">
        <v>0.25</v>
      </c>
      <c r="O11" s="52"/>
      <c r="P11" s="96"/>
      <c r="Q11" s="93"/>
      <c r="R11" s="23"/>
      <c r="S11" s="24"/>
      <c r="T11" s="24"/>
      <c r="U11" s="229"/>
      <c r="V11" s="229"/>
      <c r="W11" s="229"/>
      <c r="X11" s="230"/>
      <c r="Y11" s="222"/>
      <c r="Z11" s="223"/>
      <c r="AA11" s="222"/>
      <c r="AB11" s="224"/>
    </row>
    <row r="12" spans="1:28" ht="38.450000000000003" customHeight="1" x14ac:dyDescent="0.2">
      <c r="F12" s="8"/>
    </row>
    <row r="13" spans="1:28" ht="38.450000000000003" customHeight="1" x14ac:dyDescent="0.2">
      <c r="F13" s="8"/>
    </row>
    <row r="14" spans="1:28" ht="38.450000000000003" customHeight="1" x14ac:dyDescent="0.2">
      <c r="F14" s="8"/>
    </row>
    <row r="15" spans="1:28" ht="29.25" customHeight="1" x14ac:dyDescent="0.2">
      <c r="F15" s="8"/>
    </row>
    <row r="16" spans="1:28" ht="38.450000000000003" customHeight="1" x14ac:dyDescent="0.2">
      <c r="F16" s="8"/>
    </row>
    <row r="17" spans="6:6" ht="38.450000000000003" customHeight="1" x14ac:dyDescent="0.2">
      <c r="F17" s="8"/>
    </row>
    <row r="18" spans="6:6" ht="38.450000000000003" customHeight="1" x14ac:dyDescent="0.2">
      <c r="F18" s="8"/>
    </row>
    <row r="19" spans="6:6" ht="38.450000000000003" customHeight="1" x14ac:dyDescent="0.2">
      <c r="F19" s="8"/>
    </row>
    <row r="20" spans="6:6" ht="38.450000000000003" customHeight="1" x14ac:dyDescent="0.2">
      <c r="F20" s="8"/>
    </row>
    <row r="21" spans="6:6" ht="38.450000000000003" customHeight="1" x14ac:dyDescent="0.2">
      <c r="F21" s="8"/>
    </row>
    <row r="22" spans="6:6" ht="38.450000000000003" customHeight="1" x14ac:dyDescent="0.2">
      <c r="F22" s="8"/>
    </row>
    <row r="23" spans="6:6" ht="38.450000000000003" customHeight="1" x14ac:dyDescent="0.2">
      <c r="F23" s="8"/>
    </row>
    <row r="24" spans="6:6" ht="38.450000000000003" customHeight="1" x14ac:dyDescent="0.2">
      <c r="F24" s="8"/>
    </row>
    <row r="25" spans="6:6" ht="38.450000000000003" customHeight="1" x14ac:dyDescent="0.2">
      <c r="F25" s="8"/>
    </row>
    <row r="26" spans="6:6" ht="38.450000000000003" customHeight="1" x14ac:dyDescent="0.2">
      <c r="F26" s="8"/>
    </row>
    <row r="27" spans="6:6" ht="38.450000000000003" customHeight="1" x14ac:dyDescent="0.2">
      <c r="F27" s="8"/>
    </row>
    <row r="28" spans="6:6" ht="38.450000000000003" customHeight="1" x14ac:dyDescent="0.2">
      <c r="F28" s="8"/>
    </row>
    <row r="29" spans="6:6" ht="38.450000000000003" customHeight="1" x14ac:dyDescent="0.2">
      <c r="F29" s="8"/>
    </row>
    <row r="30" spans="6:6" ht="38.450000000000003" customHeight="1" x14ac:dyDescent="0.2">
      <c r="F30" s="8"/>
    </row>
    <row r="31" spans="6:6" ht="38.450000000000003" customHeight="1" x14ac:dyDescent="0.2">
      <c r="F31" s="8"/>
    </row>
    <row r="32" spans="6:6" ht="38.450000000000003" customHeight="1" x14ac:dyDescent="0.2">
      <c r="F32" s="8"/>
    </row>
    <row r="33" spans="6:6" ht="38.450000000000003" customHeight="1" x14ac:dyDescent="0.2">
      <c r="F33" s="8"/>
    </row>
    <row r="34" spans="6:6" ht="38.450000000000003" customHeight="1" x14ac:dyDescent="0.2">
      <c r="F34" s="8"/>
    </row>
    <row r="35" spans="6:6" ht="38.450000000000003" customHeight="1" x14ac:dyDescent="0.2">
      <c r="F35" s="8"/>
    </row>
    <row r="36" spans="6:6" ht="38.450000000000003" customHeight="1" x14ac:dyDescent="0.2">
      <c r="F36" s="8"/>
    </row>
    <row r="37" spans="6:6" ht="38.450000000000003" customHeight="1" x14ac:dyDescent="0.2">
      <c r="F37" s="8"/>
    </row>
    <row r="38" spans="6:6" ht="21" customHeight="1" x14ac:dyDescent="0.2">
      <c r="F38" s="8"/>
    </row>
    <row r="39" spans="6:6" x14ac:dyDescent="0.2">
      <c r="F39" s="8"/>
    </row>
    <row r="40" spans="6:6" ht="15.75" customHeight="1" x14ac:dyDescent="0.2">
      <c r="F40" s="8"/>
    </row>
    <row r="41" spans="6:6" x14ac:dyDescent="0.2">
      <c r="F41" s="8"/>
    </row>
    <row r="42" spans="6:6" ht="22.5" customHeight="1" x14ac:dyDescent="0.2">
      <c r="F42" s="8"/>
    </row>
    <row r="43" spans="6:6" x14ac:dyDescent="0.2">
      <c r="F43" s="8"/>
    </row>
    <row r="44" spans="6:6" x14ac:dyDescent="0.2">
      <c r="F44" s="8"/>
    </row>
    <row r="45" spans="6:6" x14ac:dyDescent="0.2">
      <c r="F45" s="8"/>
    </row>
    <row r="46" spans="6:6" x14ac:dyDescent="0.2">
      <c r="F46" s="8"/>
    </row>
    <row r="47" spans="6:6" x14ac:dyDescent="0.2">
      <c r="F47" s="8"/>
    </row>
    <row r="48" spans="6:6" x14ac:dyDescent="0.2">
      <c r="F48" s="8"/>
    </row>
    <row r="49" spans="6:6" x14ac:dyDescent="0.2">
      <c r="F49" s="8"/>
    </row>
    <row r="50" spans="6:6" ht="21" customHeight="1" x14ac:dyDescent="0.2">
      <c r="F50" s="8"/>
    </row>
    <row r="51" spans="6:6" x14ac:dyDescent="0.2">
      <c r="F51" s="8"/>
    </row>
    <row r="52" spans="6:6" ht="15.75" customHeight="1" x14ac:dyDescent="0.2">
      <c r="F52" s="8"/>
    </row>
    <row r="53" spans="6:6" x14ac:dyDescent="0.2">
      <c r="F53" s="8"/>
    </row>
    <row r="54" spans="6:6" x14ac:dyDescent="0.2">
      <c r="F54" s="8"/>
    </row>
    <row r="55" spans="6:6" ht="49.5" customHeight="1" x14ac:dyDescent="0.2">
      <c r="F55" s="8"/>
    </row>
    <row r="56" spans="6:6" ht="15.75" customHeight="1" x14ac:dyDescent="0.2">
      <c r="F56" s="8"/>
    </row>
    <row r="57" spans="6:6" x14ac:dyDescent="0.2">
      <c r="F57" s="8"/>
    </row>
    <row r="58" spans="6:6" x14ac:dyDescent="0.2">
      <c r="F58" s="8"/>
    </row>
    <row r="59" spans="6:6" ht="24.75" customHeight="1" x14ac:dyDescent="0.2">
      <c r="F59" s="8"/>
    </row>
    <row r="60" spans="6:6" x14ac:dyDescent="0.2">
      <c r="F60" s="8"/>
    </row>
    <row r="61" spans="6:6" x14ac:dyDescent="0.2">
      <c r="F61" s="8"/>
    </row>
    <row r="62" spans="6:6" x14ac:dyDescent="0.2">
      <c r="F62" s="8"/>
    </row>
    <row r="63" spans="6:6" x14ac:dyDescent="0.2">
      <c r="F63" s="8"/>
    </row>
    <row r="64" spans="6:6" x14ac:dyDescent="0.2">
      <c r="F64" s="8"/>
    </row>
    <row r="65" spans="6:6" x14ac:dyDescent="0.2">
      <c r="F65" s="8"/>
    </row>
    <row r="66" spans="6:6" x14ac:dyDescent="0.2">
      <c r="F66" s="8"/>
    </row>
    <row r="67" spans="6:6" x14ac:dyDescent="0.2">
      <c r="F67" s="8"/>
    </row>
    <row r="68" spans="6:6" x14ac:dyDescent="0.2">
      <c r="F68" s="8"/>
    </row>
    <row r="69" spans="6:6" x14ac:dyDescent="0.2">
      <c r="F69" s="8"/>
    </row>
    <row r="70" spans="6:6" x14ac:dyDescent="0.2">
      <c r="F70" s="8"/>
    </row>
    <row r="71" spans="6:6" x14ac:dyDescent="0.2">
      <c r="F71" s="8"/>
    </row>
    <row r="72" spans="6:6" x14ac:dyDescent="0.2">
      <c r="F72" s="8"/>
    </row>
    <row r="73" spans="6:6" x14ac:dyDescent="0.2">
      <c r="F73" s="8"/>
    </row>
    <row r="74" spans="6:6" x14ac:dyDescent="0.2">
      <c r="F74" s="8"/>
    </row>
    <row r="75" spans="6:6" x14ac:dyDescent="0.2">
      <c r="F75" s="8"/>
    </row>
    <row r="76" spans="6:6" x14ac:dyDescent="0.2">
      <c r="F76" s="8"/>
    </row>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47">
    <mergeCell ref="A6:A7"/>
    <mergeCell ref="B6:B7"/>
    <mergeCell ref="C6:C7"/>
    <mergeCell ref="D6:D7"/>
    <mergeCell ref="E6:E7"/>
    <mergeCell ref="A1:AB1"/>
    <mergeCell ref="A4:G5"/>
    <mergeCell ref="H4:V5"/>
    <mergeCell ref="W4:X5"/>
    <mergeCell ref="Y4:AB4"/>
    <mergeCell ref="U8:U9"/>
    <mergeCell ref="V8:V9"/>
    <mergeCell ref="W8:W9"/>
    <mergeCell ref="X8:X9"/>
    <mergeCell ref="U10:U11"/>
    <mergeCell ref="V10:V11"/>
    <mergeCell ref="W10:W11"/>
    <mergeCell ref="X10:X11"/>
    <mergeCell ref="B8:B11"/>
    <mergeCell ref="A8:A11"/>
    <mergeCell ref="G8:G11"/>
    <mergeCell ref="E10:E11"/>
    <mergeCell ref="E8:E9"/>
    <mergeCell ref="F8:F11"/>
    <mergeCell ref="D8:D11"/>
    <mergeCell ref="C8:C11"/>
    <mergeCell ref="Y8:Y9"/>
    <mergeCell ref="Z8:Z9"/>
    <mergeCell ref="AA8:AA9"/>
    <mergeCell ref="AB8:AB9"/>
    <mergeCell ref="Y10:Y11"/>
    <mergeCell ref="Z10:Z11"/>
    <mergeCell ref="AA10:AA11"/>
    <mergeCell ref="AB10:AB11"/>
    <mergeCell ref="F6:F7"/>
    <mergeCell ref="G6:G7"/>
    <mergeCell ref="AB6:AB7"/>
    <mergeCell ref="X6:X7"/>
    <mergeCell ref="W6:W7"/>
    <mergeCell ref="U6:U7"/>
    <mergeCell ref="V6:V7"/>
    <mergeCell ref="I6:L6"/>
    <mergeCell ref="M6:P6"/>
    <mergeCell ref="Q6:T6"/>
    <mergeCell ref="Y6:Y7"/>
    <mergeCell ref="Z6:Z7"/>
    <mergeCell ref="AA6:AA7"/>
  </mergeCells>
  <conditionalFormatting sqref="O11:P11">
    <cfRule type="cellIs" dxfId="329" priority="1" operator="equal">
      <formula>0</formula>
    </cfRule>
    <cfRule type="cellIs" dxfId="328" priority="2" operator="lessThan">
      <formula>0.99</formula>
    </cfRule>
    <cfRule type="cellIs" dxfId="327" priority="3" operator="equal">
      <formula>$K$7</formula>
    </cfRule>
    <cfRule type="cellIs" dxfId="326" priority="4" operator="equal">
      <formula>0</formula>
    </cfRule>
    <cfRule type="cellIs" dxfId="325" priority="5" operator="lessThan">
      <formula>$L$9</formula>
    </cfRule>
    <cfRule type="cellIs" dxfId="324" priority="6" operator="equal">
      <formula>$L$9</formula>
    </cfRule>
    <cfRule type="colorScale" priority="7">
      <colorScale>
        <cfvo type="num" val="79"/>
        <cfvo type="num" val="80"/>
        <cfvo type="num" val="100"/>
        <color rgb="FFFF0000"/>
        <color rgb="FFFFEB84"/>
        <color rgb="FF63BE7B"/>
      </colorScale>
    </cfRule>
  </conditionalFormatting>
  <printOptions horizontalCentered="1" verticalCentered="1"/>
  <pageMargins left="0.11811023622047245" right="0.11811023622047245" top="0.35433070866141736" bottom="0.35433070866141736" header="0.31496062992125984" footer="0.31496062992125984"/>
  <pageSetup paperSize="5" scale="31"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339E2-7655-4AAA-8CB4-647CC29AD8DF}">
  <sheetPr>
    <tabColor theme="9" tint="0.59999389629810485"/>
  </sheetPr>
  <dimension ref="A1:AB71"/>
  <sheetViews>
    <sheetView view="pageBreakPreview" topLeftCell="M15" zoomScale="75" zoomScaleNormal="44" zoomScaleSheetLayoutView="75" workbookViewId="0">
      <selection activeCell="AA22" sqref="AA22:AA23"/>
    </sheetView>
  </sheetViews>
  <sheetFormatPr baseColWidth="10" defaultColWidth="11.42578125" defaultRowHeight="15" x14ac:dyDescent="0.25"/>
  <cols>
    <col min="1" max="1" width="20.5703125" style="5" customWidth="1"/>
    <col min="2" max="2" width="17.85546875" style="5" customWidth="1"/>
    <col min="3" max="4" width="16.7109375" style="5" customWidth="1"/>
    <col min="5" max="5" width="41.85546875" style="5" customWidth="1"/>
    <col min="6" max="6" width="18" style="6" bestFit="1" customWidth="1"/>
    <col min="7" max="7" width="36.85546875" style="5" customWidth="1"/>
    <col min="8" max="8" width="10.5703125" style="5" bestFit="1" customWidth="1"/>
    <col min="9" max="16" width="6.85546875" style="5" customWidth="1"/>
    <col min="17" max="20" width="5.28515625" style="5" hidden="1" customWidth="1"/>
    <col min="21" max="21" width="18.140625" style="5" customWidth="1"/>
    <col min="22" max="24" width="15.85546875" style="5" customWidth="1"/>
    <col min="25" max="28" width="60.7109375" style="5" customWidth="1"/>
    <col min="29" max="257" width="11.42578125" style="5"/>
    <col min="258" max="258" width="32.42578125" style="5" customWidth="1"/>
    <col min="259" max="259" width="17.85546875" style="5" customWidth="1"/>
    <col min="260" max="260" width="16.7109375" style="5" customWidth="1"/>
    <col min="261" max="261" width="17.85546875" style="5" customWidth="1"/>
    <col min="262" max="262" width="19.5703125" style="5" customWidth="1"/>
    <col min="263" max="263" width="41.85546875" style="5" customWidth="1"/>
    <col min="264" max="265" width="0" style="5" hidden="1" customWidth="1"/>
    <col min="266" max="266" width="5.28515625" style="5" customWidth="1"/>
    <col min="267" max="278" width="4.42578125" style="5" customWidth="1"/>
    <col min="279" max="281" width="15.85546875" style="5" customWidth="1"/>
    <col min="282" max="282" width="41.85546875" style="5" customWidth="1"/>
    <col min="283" max="283" width="21.42578125" style="5" customWidth="1"/>
    <col min="284" max="284" width="30.28515625" style="5" customWidth="1"/>
    <col min="285" max="513" width="11.42578125" style="5"/>
    <col min="514" max="514" width="32.42578125" style="5" customWidth="1"/>
    <col min="515" max="515" width="17.85546875" style="5" customWidth="1"/>
    <col min="516" max="516" width="16.7109375" style="5" customWidth="1"/>
    <col min="517" max="517" width="17.85546875" style="5" customWidth="1"/>
    <col min="518" max="518" width="19.5703125" style="5" customWidth="1"/>
    <col min="519" max="519" width="41.85546875" style="5" customWidth="1"/>
    <col min="520" max="521" width="0" style="5" hidden="1" customWidth="1"/>
    <col min="522" max="522" width="5.28515625" style="5" customWidth="1"/>
    <col min="523" max="534" width="4.42578125" style="5" customWidth="1"/>
    <col min="535" max="537" width="15.85546875" style="5" customWidth="1"/>
    <col min="538" max="538" width="41.85546875" style="5" customWidth="1"/>
    <col min="539" max="539" width="21.42578125" style="5" customWidth="1"/>
    <col min="540" max="540" width="30.28515625" style="5" customWidth="1"/>
    <col min="541" max="769" width="11.42578125" style="5"/>
    <col min="770" max="770" width="32.42578125" style="5" customWidth="1"/>
    <col min="771" max="771" width="17.85546875" style="5" customWidth="1"/>
    <col min="772" max="772" width="16.7109375" style="5" customWidth="1"/>
    <col min="773" max="773" width="17.85546875" style="5" customWidth="1"/>
    <col min="774" max="774" width="19.5703125" style="5" customWidth="1"/>
    <col min="775" max="775" width="41.85546875" style="5" customWidth="1"/>
    <col min="776" max="777" width="0" style="5" hidden="1" customWidth="1"/>
    <col min="778" max="778" width="5.28515625" style="5" customWidth="1"/>
    <col min="779" max="790" width="4.42578125" style="5" customWidth="1"/>
    <col min="791" max="793" width="15.85546875" style="5" customWidth="1"/>
    <col min="794" max="794" width="41.85546875" style="5" customWidth="1"/>
    <col min="795" max="795" width="21.42578125" style="5" customWidth="1"/>
    <col min="796" max="796" width="30.28515625" style="5" customWidth="1"/>
    <col min="797" max="1025" width="11.42578125" style="5"/>
    <col min="1026" max="1026" width="32.42578125" style="5" customWidth="1"/>
    <col min="1027" max="1027" width="17.85546875" style="5" customWidth="1"/>
    <col min="1028" max="1028" width="16.7109375" style="5" customWidth="1"/>
    <col min="1029" max="1029" width="17.85546875" style="5" customWidth="1"/>
    <col min="1030" max="1030" width="19.5703125" style="5" customWidth="1"/>
    <col min="1031" max="1031" width="41.85546875" style="5" customWidth="1"/>
    <col min="1032" max="1033" width="0" style="5" hidden="1" customWidth="1"/>
    <col min="1034" max="1034" width="5.28515625" style="5" customWidth="1"/>
    <col min="1035" max="1046" width="4.42578125" style="5" customWidth="1"/>
    <col min="1047" max="1049" width="15.85546875" style="5" customWidth="1"/>
    <col min="1050" max="1050" width="41.85546875" style="5" customWidth="1"/>
    <col min="1051" max="1051" width="21.42578125" style="5" customWidth="1"/>
    <col min="1052" max="1052" width="30.28515625" style="5" customWidth="1"/>
    <col min="1053" max="1281" width="11.42578125" style="5"/>
    <col min="1282" max="1282" width="32.42578125" style="5" customWidth="1"/>
    <col min="1283" max="1283" width="17.85546875" style="5" customWidth="1"/>
    <col min="1284" max="1284" width="16.7109375" style="5" customWidth="1"/>
    <col min="1285" max="1285" width="17.85546875" style="5" customWidth="1"/>
    <col min="1286" max="1286" width="19.5703125" style="5" customWidth="1"/>
    <col min="1287" max="1287" width="41.85546875" style="5" customWidth="1"/>
    <col min="1288" max="1289" width="0" style="5" hidden="1" customWidth="1"/>
    <col min="1290" max="1290" width="5.28515625" style="5" customWidth="1"/>
    <col min="1291" max="1302" width="4.42578125" style="5" customWidth="1"/>
    <col min="1303" max="1305" width="15.85546875" style="5" customWidth="1"/>
    <col min="1306" max="1306" width="41.85546875" style="5" customWidth="1"/>
    <col min="1307" max="1307" width="21.42578125" style="5" customWidth="1"/>
    <col min="1308" max="1308" width="30.28515625" style="5" customWidth="1"/>
    <col min="1309" max="1537" width="11.42578125" style="5"/>
    <col min="1538" max="1538" width="32.42578125" style="5" customWidth="1"/>
    <col min="1539" max="1539" width="17.85546875" style="5" customWidth="1"/>
    <col min="1540" max="1540" width="16.7109375" style="5" customWidth="1"/>
    <col min="1541" max="1541" width="17.85546875" style="5" customWidth="1"/>
    <col min="1542" max="1542" width="19.5703125" style="5" customWidth="1"/>
    <col min="1543" max="1543" width="41.85546875" style="5" customWidth="1"/>
    <col min="1544" max="1545" width="0" style="5" hidden="1" customWidth="1"/>
    <col min="1546" max="1546" width="5.28515625" style="5" customWidth="1"/>
    <col min="1547" max="1558" width="4.42578125" style="5" customWidth="1"/>
    <col min="1559" max="1561" width="15.85546875" style="5" customWidth="1"/>
    <col min="1562" max="1562" width="41.85546875" style="5" customWidth="1"/>
    <col min="1563" max="1563" width="21.42578125" style="5" customWidth="1"/>
    <col min="1564" max="1564" width="30.28515625" style="5" customWidth="1"/>
    <col min="1565" max="1793" width="11.42578125" style="5"/>
    <col min="1794" max="1794" width="32.42578125" style="5" customWidth="1"/>
    <col min="1795" max="1795" width="17.85546875" style="5" customWidth="1"/>
    <col min="1796" max="1796" width="16.7109375" style="5" customWidth="1"/>
    <col min="1797" max="1797" width="17.85546875" style="5" customWidth="1"/>
    <col min="1798" max="1798" width="19.5703125" style="5" customWidth="1"/>
    <col min="1799" max="1799" width="41.85546875" style="5" customWidth="1"/>
    <col min="1800" max="1801" width="0" style="5" hidden="1" customWidth="1"/>
    <col min="1802" max="1802" width="5.28515625" style="5" customWidth="1"/>
    <col min="1803" max="1814" width="4.42578125" style="5" customWidth="1"/>
    <col min="1815" max="1817" width="15.85546875" style="5" customWidth="1"/>
    <col min="1818" max="1818" width="41.85546875" style="5" customWidth="1"/>
    <col min="1819" max="1819" width="21.42578125" style="5" customWidth="1"/>
    <col min="1820" max="1820" width="30.28515625" style="5" customWidth="1"/>
    <col min="1821" max="2049" width="11.42578125" style="5"/>
    <col min="2050" max="2050" width="32.42578125" style="5" customWidth="1"/>
    <col min="2051" max="2051" width="17.85546875" style="5" customWidth="1"/>
    <col min="2052" max="2052" width="16.7109375" style="5" customWidth="1"/>
    <col min="2053" max="2053" width="17.85546875" style="5" customWidth="1"/>
    <col min="2054" max="2054" width="19.5703125" style="5" customWidth="1"/>
    <col min="2055" max="2055" width="41.85546875" style="5" customWidth="1"/>
    <col min="2056" max="2057" width="0" style="5" hidden="1" customWidth="1"/>
    <col min="2058" max="2058" width="5.28515625" style="5" customWidth="1"/>
    <col min="2059" max="2070" width="4.42578125" style="5" customWidth="1"/>
    <col min="2071" max="2073" width="15.85546875" style="5" customWidth="1"/>
    <col min="2074" max="2074" width="41.85546875" style="5" customWidth="1"/>
    <col min="2075" max="2075" width="21.42578125" style="5" customWidth="1"/>
    <col min="2076" max="2076" width="30.28515625" style="5" customWidth="1"/>
    <col min="2077" max="2305" width="11.42578125" style="5"/>
    <col min="2306" max="2306" width="32.42578125" style="5" customWidth="1"/>
    <col min="2307" max="2307" width="17.85546875" style="5" customWidth="1"/>
    <col min="2308" max="2308" width="16.7109375" style="5" customWidth="1"/>
    <col min="2309" max="2309" width="17.85546875" style="5" customWidth="1"/>
    <col min="2310" max="2310" width="19.5703125" style="5" customWidth="1"/>
    <col min="2311" max="2311" width="41.85546875" style="5" customWidth="1"/>
    <col min="2312" max="2313" width="0" style="5" hidden="1" customWidth="1"/>
    <col min="2314" max="2314" width="5.28515625" style="5" customWidth="1"/>
    <col min="2315" max="2326" width="4.42578125" style="5" customWidth="1"/>
    <col min="2327" max="2329" width="15.85546875" style="5" customWidth="1"/>
    <col min="2330" max="2330" width="41.85546875" style="5" customWidth="1"/>
    <col min="2331" max="2331" width="21.42578125" style="5" customWidth="1"/>
    <col min="2332" max="2332" width="30.28515625" style="5" customWidth="1"/>
    <col min="2333" max="2561" width="11.42578125" style="5"/>
    <col min="2562" max="2562" width="32.42578125" style="5" customWidth="1"/>
    <col min="2563" max="2563" width="17.85546875" style="5" customWidth="1"/>
    <col min="2564" max="2564" width="16.7109375" style="5" customWidth="1"/>
    <col min="2565" max="2565" width="17.85546875" style="5" customWidth="1"/>
    <col min="2566" max="2566" width="19.5703125" style="5" customWidth="1"/>
    <col min="2567" max="2567" width="41.85546875" style="5" customWidth="1"/>
    <col min="2568" max="2569" width="0" style="5" hidden="1" customWidth="1"/>
    <col min="2570" max="2570" width="5.28515625" style="5" customWidth="1"/>
    <col min="2571" max="2582" width="4.42578125" style="5" customWidth="1"/>
    <col min="2583" max="2585" width="15.85546875" style="5" customWidth="1"/>
    <col min="2586" max="2586" width="41.85546875" style="5" customWidth="1"/>
    <col min="2587" max="2587" width="21.42578125" style="5" customWidth="1"/>
    <col min="2588" max="2588" width="30.28515625" style="5" customWidth="1"/>
    <col min="2589" max="2817" width="11.42578125" style="5"/>
    <col min="2818" max="2818" width="32.42578125" style="5" customWidth="1"/>
    <col min="2819" max="2819" width="17.85546875" style="5" customWidth="1"/>
    <col min="2820" max="2820" width="16.7109375" style="5" customWidth="1"/>
    <col min="2821" max="2821" width="17.85546875" style="5" customWidth="1"/>
    <col min="2822" max="2822" width="19.5703125" style="5" customWidth="1"/>
    <col min="2823" max="2823" width="41.85546875" style="5" customWidth="1"/>
    <col min="2824" max="2825" width="0" style="5" hidden="1" customWidth="1"/>
    <col min="2826" max="2826" width="5.28515625" style="5" customWidth="1"/>
    <col min="2827" max="2838" width="4.42578125" style="5" customWidth="1"/>
    <col min="2839" max="2841" width="15.85546875" style="5" customWidth="1"/>
    <col min="2842" max="2842" width="41.85546875" style="5" customWidth="1"/>
    <col min="2843" max="2843" width="21.42578125" style="5" customWidth="1"/>
    <col min="2844" max="2844" width="30.28515625" style="5" customWidth="1"/>
    <col min="2845" max="3073" width="11.42578125" style="5"/>
    <col min="3074" max="3074" width="32.42578125" style="5" customWidth="1"/>
    <col min="3075" max="3075" width="17.85546875" style="5" customWidth="1"/>
    <col min="3076" max="3076" width="16.7109375" style="5" customWidth="1"/>
    <col min="3077" max="3077" width="17.85546875" style="5" customWidth="1"/>
    <col min="3078" max="3078" width="19.5703125" style="5" customWidth="1"/>
    <col min="3079" max="3079" width="41.85546875" style="5" customWidth="1"/>
    <col min="3080" max="3081" width="0" style="5" hidden="1" customWidth="1"/>
    <col min="3082" max="3082" width="5.28515625" style="5" customWidth="1"/>
    <col min="3083" max="3094" width="4.42578125" style="5" customWidth="1"/>
    <col min="3095" max="3097" width="15.85546875" style="5" customWidth="1"/>
    <col min="3098" max="3098" width="41.85546875" style="5" customWidth="1"/>
    <col min="3099" max="3099" width="21.42578125" style="5" customWidth="1"/>
    <col min="3100" max="3100" width="30.28515625" style="5" customWidth="1"/>
    <col min="3101" max="3329" width="11.42578125" style="5"/>
    <col min="3330" max="3330" width="32.42578125" style="5" customWidth="1"/>
    <col min="3331" max="3331" width="17.85546875" style="5" customWidth="1"/>
    <col min="3332" max="3332" width="16.7109375" style="5" customWidth="1"/>
    <col min="3333" max="3333" width="17.85546875" style="5" customWidth="1"/>
    <col min="3334" max="3334" width="19.5703125" style="5" customWidth="1"/>
    <col min="3335" max="3335" width="41.85546875" style="5" customWidth="1"/>
    <col min="3336" max="3337" width="0" style="5" hidden="1" customWidth="1"/>
    <col min="3338" max="3338" width="5.28515625" style="5" customWidth="1"/>
    <col min="3339" max="3350" width="4.42578125" style="5" customWidth="1"/>
    <col min="3351" max="3353" width="15.85546875" style="5" customWidth="1"/>
    <col min="3354" max="3354" width="41.85546875" style="5" customWidth="1"/>
    <col min="3355" max="3355" width="21.42578125" style="5" customWidth="1"/>
    <col min="3356" max="3356" width="30.28515625" style="5" customWidth="1"/>
    <col min="3357" max="3585" width="11.42578125" style="5"/>
    <col min="3586" max="3586" width="32.42578125" style="5" customWidth="1"/>
    <col min="3587" max="3587" width="17.85546875" style="5" customWidth="1"/>
    <col min="3588" max="3588" width="16.7109375" style="5" customWidth="1"/>
    <col min="3589" max="3589" width="17.85546875" style="5" customWidth="1"/>
    <col min="3590" max="3590" width="19.5703125" style="5" customWidth="1"/>
    <col min="3591" max="3591" width="41.85546875" style="5" customWidth="1"/>
    <col min="3592" max="3593" width="0" style="5" hidden="1" customWidth="1"/>
    <col min="3594" max="3594" width="5.28515625" style="5" customWidth="1"/>
    <col min="3595" max="3606" width="4.42578125" style="5" customWidth="1"/>
    <col min="3607" max="3609" width="15.85546875" style="5" customWidth="1"/>
    <col min="3610" max="3610" width="41.85546875" style="5" customWidth="1"/>
    <col min="3611" max="3611" width="21.42578125" style="5" customWidth="1"/>
    <col min="3612" max="3612" width="30.28515625" style="5" customWidth="1"/>
    <col min="3613" max="3841" width="11.42578125" style="5"/>
    <col min="3842" max="3842" width="32.42578125" style="5" customWidth="1"/>
    <col min="3843" max="3843" width="17.85546875" style="5" customWidth="1"/>
    <col min="3844" max="3844" width="16.7109375" style="5" customWidth="1"/>
    <col min="3845" max="3845" width="17.85546875" style="5" customWidth="1"/>
    <col min="3846" max="3846" width="19.5703125" style="5" customWidth="1"/>
    <col min="3847" max="3847" width="41.85546875" style="5" customWidth="1"/>
    <col min="3848" max="3849" width="0" style="5" hidden="1" customWidth="1"/>
    <col min="3850" max="3850" width="5.28515625" style="5" customWidth="1"/>
    <col min="3851" max="3862" width="4.42578125" style="5" customWidth="1"/>
    <col min="3863" max="3865" width="15.85546875" style="5" customWidth="1"/>
    <col min="3866" max="3866" width="41.85546875" style="5" customWidth="1"/>
    <col min="3867" max="3867" width="21.42578125" style="5" customWidth="1"/>
    <col min="3868" max="3868" width="30.28515625" style="5" customWidth="1"/>
    <col min="3869" max="4097" width="11.42578125" style="5"/>
    <col min="4098" max="4098" width="32.42578125" style="5" customWidth="1"/>
    <col min="4099" max="4099" width="17.85546875" style="5" customWidth="1"/>
    <col min="4100" max="4100" width="16.7109375" style="5" customWidth="1"/>
    <col min="4101" max="4101" width="17.85546875" style="5" customWidth="1"/>
    <col min="4102" max="4102" width="19.5703125" style="5" customWidth="1"/>
    <col min="4103" max="4103" width="41.85546875" style="5" customWidth="1"/>
    <col min="4104" max="4105" width="0" style="5" hidden="1" customWidth="1"/>
    <col min="4106" max="4106" width="5.28515625" style="5" customWidth="1"/>
    <col min="4107" max="4118" width="4.42578125" style="5" customWidth="1"/>
    <col min="4119" max="4121" width="15.85546875" style="5" customWidth="1"/>
    <col min="4122" max="4122" width="41.85546875" style="5" customWidth="1"/>
    <col min="4123" max="4123" width="21.42578125" style="5" customWidth="1"/>
    <col min="4124" max="4124" width="30.28515625" style="5" customWidth="1"/>
    <col min="4125" max="4353" width="11.42578125" style="5"/>
    <col min="4354" max="4354" width="32.42578125" style="5" customWidth="1"/>
    <col min="4355" max="4355" width="17.85546875" style="5" customWidth="1"/>
    <col min="4356" max="4356" width="16.7109375" style="5" customWidth="1"/>
    <col min="4357" max="4357" width="17.85546875" style="5" customWidth="1"/>
    <col min="4358" max="4358" width="19.5703125" style="5" customWidth="1"/>
    <col min="4359" max="4359" width="41.85546875" style="5" customWidth="1"/>
    <col min="4360" max="4361" width="0" style="5" hidden="1" customWidth="1"/>
    <col min="4362" max="4362" width="5.28515625" style="5" customWidth="1"/>
    <col min="4363" max="4374" width="4.42578125" style="5" customWidth="1"/>
    <col min="4375" max="4377" width="15.85546875" style="5" customWidth="1"/>
    <col min="4378" max="4378" width="41.85546875" style="5" customWidth="1"/>
    <col min="4379" max="4379" width="21.42578125" style="5" customWidth="1"/>
    <col min="4380" max="4380" width="30.28515625" style="5" customWidth="1"/>
    <col min="4381" max="4609" width="11.42578125" style="5"/>
    <col min="4610" max="4610" width="32.42578125" style="5" customWidth="1"/>
    <col min="4611" max="4611" width="17.85546875" style="5" customWidth="1"/>
    <col min="4612" max="4612" width="16.7109375" style="5" customWidth="1"/>
    <col min="4613" max="4613" width="17.85546875" style="5" customWidth="1"/>
    <col min="4614" max="4614" width="19.5703125" style="5" customWidth="1"/>
    <col min="4615" max="4615" width="41.85546875" style="5" customWidth="1"/>
    <col min="4616" max="4617" width="0" style="5" hidden="1" customWidth="1"/>
    <col min="4618" max="4618" width="5.28515625" style="5" customWidth="1"/>
    <col min="4619" max="4630" width="4.42578125" style="5" customWidth="1"/>
    <col min="4631" max="4633" width="15.85546875" style="5" customWidth="1"/>
    <col min="4634" max="4634" width="41.85546875" style="5" customWidth="1"/>
    <col min="4635" max="4635" width="21.42578125" style="5" customWidth="1"/>
    <col min="4636" max="4636" width="30.28515625" style="5" customWidth="1"/>
    <col min="4637" max="4865" width="11.42578125" style="5"/>
    <col min="4866" max="4866" width="32.42578125" style="5" customWidth="1"/>
    <col min="4867" max="4867" width="17.85546875" style="5" customWidth="1"/>
    <col min="4868" max="4868" width="16.7109375" style="5" customWidth="1"/>
    <col min="4869" max="4869" width="17.85546875" style="5" customWidth="1"/>
    <col min="4870" max="4870" width="19.5703125" style="5" customWidth="1"/>
    <col min="4871" max="4871" width="41.85546875" style="5" customWidth="1"/>
    <col min="4872" max="4873" width="0" style="5" hidden="1" customWidth="1"/>
    <col min="4874" max="4874" width="5.28515625" style="5" customWidth="1"/>
    <col min="4875" max="4886" width="4.42578125" style="5" customWidth="1"/>
    <col min="4887" max="4889" width="15.85546875" style="5" customWidth="1"/>
    <col min="4890" max="4890" width="41.85546875" style="5" customWidth="1"/>
    <col min="4891" max="4891" width="21.42578125" style="5" customWidth="1"/>
    <col min="4892" max="4892" width="30.28515625" style="5" customWidth="1"/>
    <col min="4893" max="5121" width="11.42578125" style="5"/>
    <col min="5122" max="5122" width="32.42578125" style="5" customWidth="1"/>
    <col min="5123" max="5123" width="17.85546875" style="5" customWidth="1"/>
    <col min="5124" max="5124" width="16.7109375" style="5" customWidth="1"/>
    <col min="5125" max="5125" width="17.85546875" style="5" customWidth="1"/>
    <col min="5126" max="5126" width="19.5703125" style="5" customWidth="1"/>
    <col min="5127" max="5127" width="41.85546875" style="5" customWidth="1"/>
    <col min="5128" max="5129" width="0" style="5" hidden="1" customWidth="1"/>
    <col min="5130" max="5130" width="5.28515625" style="5" customWidth="1"/>
    <col min="5131" max="5142" width="4.42578125" style="5" customWidth="1"/>
    <col min="5143" max="5145" width="15.85546875" style="5" customWidth="1"/>
    <col min="5146" max="5146" width="41.85546875" style="5" customWidth="1"/>
    <col min="5147" max="5147" width="21.42578125" style="5" customWidth="1"/>
    <col min="5148" max="5148" width="30.28515625" style="5" customWidth="1"/>
    <col min="5149" max="5377" width="11.42578125" style="5"/>
    <col min="5378" max="5378" width="32.42578125" style="5" customWidth="1"/>
    <col min="5379" max="5379" width="17.85546875" style="5" customWidth="1"/>
    <col min="5380" max="5380" width="16.7109375" style="5" customWidth="1"/>
    <col min="5381" max="5381" width="17.85546875" style="5" customWidth="1"/>
    <col min="5382" max="5382" width="19.5703125" style="5" customWidth="1"/>
    <col min="5383" max="5383" width="41.85546875" style="5" customWidth="1"/>
    <col min="5384" max="5385" width="0" style="5" hidden="1" customWidth="1"/>
    <col min="5386" max="5386" width="5.28515625" style="5" customWidth="1"/>
    <col min="5387" max="5398" width="4.42578125" style="5" customWidth="1"/>
    <col min="5399" max="5401" width="15.85546875" style="5" customWidth="1"/>
    <col min="5402" max="5402" width="41.85546875" style="5" customWidth="1"/>
    <col min="5403" max="5403" width="21.42578125" style="5" customWidth="1"/>
    <col min="5404" max="5404" width="30.28515625" style="5" customWidth="1"/>
    <col min="5405" max="5633" width="11.42578125" style="5"/>
    <col min="5634" max="5634" width="32.42578125" style="5" customWidth="1"/>
    <col min="5635" max="5635" width="17.85546875" style="5" customWidth="1"/>
    <col min="5636" max="5636" width="16.7109375" style="5" customWidth="1"/>
    <col min="5637" max="5637" width="17.85546875" style="5" customWidth="1"/>
    <col min="5638" max="5638" width="19.5703125" style="5" customWidth="1"/>
    <col min="5639" max="5639" width="41.85546875" style="5" customWidth="1"/>
    <col min="5640" max="5641" width="0" style="5" hidden="1" customWidth="1"/>
    <col min="5642" max="5642" width="5.28515625" style="5" customWidth="1"/>
    <col min="5643" max="5654" width="4.42578125" style="5" customWidth="1"/>
    <col min="5655" max="5657" width="15.85546875" style="5" customWidth="1"/>
    <col min="5658" max="5658" width="41.85546875" style="5" customWidth="1"/>
    <col min="5659" max="5659" width="21.42578125" style="5" customWidth="1"/>
    <col min="5660" max="5660" width="30.28515625" style="5" customWidth="1"/>
    <col min="5661" max="5889" width="11.42578125" style="5"/>
    <col min="5890" max="5890" width="32.42578125" style="5" customWidth="1"/>
    <col min="5891" max="5891" width="17.85546875" style="5" customWidth="1"/>
    <col min="5892" max="5892" width="16.7109375" style="5" customWidth="1"/>
    <col min="5893" max="5893" width="17.85546875" style="5" customWidth="1"/>
    <col min="5894" max="5894" width="19.5703125" style="5" customWidth="1"/>
    <col min="5895" max="5895" width="41.85546875" style="5" customWidth="1"/>
    <col min="5896" max="5897" width="0" style="5" hidden="1" customWidth="1"/>
    <col min="5898" max="5898" width="5.28515625" style="5" customWidth="1"/>
    <col min="5899" max="5910" width="4.42578125" style="5" customWidth="1"/>
    <col min="5911" max="5913" width="15.85546875" style="5" customWidth="1"/>
    <col min="5914" max="5914" width="41.85546875" style="5" customWidth="1"/>
    <col min="5915" max="5915" width="21.42578125" style="5" customWidth="1"/>
    <col min="5916" max="5916" width="30.28515625" style="5" customWidth="1"/>
    <col min="5917" max="6145" width="11.42578125" style="5"/>
    <col min="6146" max="6146" width="32.42578125" style="5" customWidth="1"/>
    <col min="6147" max="6147" width="17.85546875" style="5" customWidth="1"/>
    <col min="6148" max="6148" width="16.7109375" style="5" customWidth="1"/>
    <col min="6149" max="6149" width="17.85546875" style="5" customWidth="1"/>
    <col min="6150" max="6150" width="19.5703125" style="5" customWidth="1"/>
    <col min="6151" max="6151" width="41.85546875" style="5" customWidth="1"/>
    <col min="6152" max="6153" width="0" style="5" hidden="1" customWidth="1"/>
    <col min="6154" max="6154" width="5.28515625" style="5" customWidth="1"/>
    <col min="6155" max="6166" width="4.42578125" style="5" customWidth="1"/>
    <col min="6167" max="6169" width="15.85546875" style="5" customWidth="1"/>
    <col min="6170" max="6170" width="41.85546875" style="5" customWidth="1"/>
    <col min="6171" max="6171" width="21.42578125" style="5" customWidth="1"/>
    <col min="6172" max="6172" width="30.28515625" style="5" customWidth="1"/>
    <col min="6173" max="6401" width="11.42578125" style="5"/>
    <col min="6402" max="6402" width="32.42578125" style="5" customWidth="1"/>
    <col min="6403" max="6403" width="17.85546875" style="5" customWidth="1"/>
    <col min="6404" max="6404" width="16.7109375" style="5" customWidth="1"/>
    <col min="6405" max="6405" width="17.85546875" style="5" customWidth="1"/>
    <col min="6406" max="6406" width="19.5703125" style="5" customWidth="1"/>
    <col min="6407" max="6407" width="41.85546875" style="5" customWidth="1"/>
    <col min="6408" max="6409" width="0" style="5" hidden="1" customWidth="1"/>
    <col min="6410" max="6410" width="5.28515625" style="5" customWidth="1"/>
    <col min="6411" max="6422" width="4.42578125" style="5" customWidth="1"/>
    <col min="6423" max="6425" width="15.85546875" style="5" customWidth="1"/>
    <col min="6426" max="6426" width="41.85546875" style="5" customWidth="1"/>
    <col min="6427" max="6427" width="21.42578125" style="5" customWidth="1"/>
    <col min="6428" max="6428" width="30.28515625" style="5" customWidth="1"/>
    <col min="6429" max="6657" width="11.42578125" style="5"/>
    <col min="6658" max="6658" width="32.42578125" style="5" customWidth="1"/>
    <col min="6659" max="6659" width="17.85546875" style="5" customWidth="1"/>
    <col min="6660" max="6660" width="16.7109375" style="5" customWidth="1"/>
    <col min="6661" max="6661" width="17.85546875" style="5" customWidth="1"/>
    <col min="6662" max="6662" width="19.5703125" style="5" customWidth="1"/>
    <col min="6663" max="6663" width="41.85546875" style="5" customWidth="1"/>
    <col min="6664" max="6665" width="0" style="5" hidden="1" customWidth="1"/>
    <col min="6666" max="6666" width="5.28515625" style="5" customWidth="1"/>
    <col min="6667" max="6678" width="4.42578125" style="5" customWidth="1"/>
    <col min="6679" max="6681" width="15.85546875" style="5" customWidth="1"/>
    <col min="6682" max="6682" width="41.85546875" style="5" customWidth="1"/>
    <col min="6683" max="6683" width="21.42578125" style="5" customWidth="1"/>
    <col min="6684" max="6684" width="30.28515625" style="5" customWidth="1"/>
    <col min="6685" max="6913" width="11.42578125" style="5"/>
    <col min="6914" max="6914" width="32.42578125" style="5" customWidth="1"/>
    <col min="6915" max="6915" width="17.85546875" style="5" customWidth="1"/>
    <col min="6916" max="6916" width="16.7109375" style="5" customWidth="1"/>
    <col min="6917" max="6917" width="17.85546875" style="5" customWidth="1"/>
    <col min="6918" max="6918" width="19.5703125" style="5" customWidth="1"/>
    <col min="6919" max="6919" width="41.85546875" style="5" customWidth="1"/>
    <col min="6920" max="6921" width="0" style="5" hidden="1" customWidth="1"/>
    <col min="6922" max="6922" width="5.28515625" style="5" customWidth="1"/>
    <col min="6923" max="6934" width="4.42578125" style="5" customWidth="1"/>
    <col min="6935" max="6937" width="15.85546875" style="5" customWidth="1"/>
    <col min="6938" max="6938" width="41.85546875" style="5" customWidth="1"/>
    <col min="6939" max="6939" width="21.42578125" style="5" customWidth="1"/>
    <col min="6940" max="6940" width="30.28515625" style="5" customWidth="1"/>
    <col min="6941" max="7169" width="11.42578125" style="5"/>
    <col min="7170" max="7170" width="32.42578125" style="5" customWidth="1"/>
    <col min="7171" max="7171" width="17.85546875" style="5" customWidth="1"/>
    <col min="7172" max="7172" width="16.7109375" style="5" customWidth="1"/>
    <col min="7173" max="7173" width="17.85546875" style="5" customWidth="1"/>
    <col min="7174" max="7174" width="19.5703125" style="5" customWidth="1"/>
    <col min="7175" max="7175" width="41.85546875" style="5" customWidth="1"/>
    <col min="7176" max="7177" width="0" style="5" hidden="1" customWidth="1"/>
    <col min="7178" max="7178" width="5.28515625" style="5" customWidth="1"/>
    <col min="7179" max="7190" width="4.42578125" style="5" customWidth="1"/>
    <col min="7191" max="7193" width="15.85546875" style="5" customWidth="1"/>
    <col min="7194" max="7194" width="41.85546875" style="5" customWidth="1"/>
    <col min="7195" max="7195" width="21.42578125" style="5" customWidth="1"/>
    <col min="7196" max="7196" width="30.28515625" style="5" customWidth="1"/>
    <col min="7197" max="7425" width="11.42578125" style="5"/>
    <col min="7426" max="7426" width="32.42578125" style="5" customWidth="1"/>
    <col min="7427" max="7427" width="17.85546875" style="5" customWidth="1"/>
    <col min="7428" max="7428" width="16.7109375" style="5" customWidth="1"/>
    <col min="7429" max="7429" width="17.85546875" style="5" customWidth="1"/>
    <col min="7430" max="7430" width="19.5703125" style="5" customWidth="1"/>
    <col min="7431" max="7431" width="41.85546875" style="5" customWidth="1"/>
    <col min="7432" max="7433" width="0" style="5" hidden="1" customWidth="1"/>
    <col min="7434" max="7434" width="5.28515625" style="5" customWidth="1"/>
    <col min="7435" max="7446" width="4.42578125" style="5" customWidth="1"/>
    <col min="7447" max="7449" width="15.85546875" style="5" customWidth="1"/>
    <col min="7450" max="7450" width="41.85546875" style="5" customWidth="1"/>
    <col min="7451" max="7451" width="21.42578125" style="5" customWidth="1"/>
    <col min="7452" max="7452" width="30.28515625" style="5" customWidth="1"/>
    <col min="7453" max="7681" width="11.42578125" style="5"/>
    <col min="7682" max="7682" width="32.42578125" style="5" customWidth="1"/>
    <col min="7683" max="7683" width="17.85546875" style="5" customWidth="1"/>
    <col min="7684" max="7684" width="16.7109375" style="5" customWidth="1"/>
    <col min="7685" max="7685" width="17.85546875" style="5" customWidth="1"/>
    <col min="7686" max="7686" width="19.5703125" style="5" customWidth="1"/>
    <col min="7687" max="7687" width="41.85546875" style="5" customWidth="1"/>
    <col min="7688" max="7689" width="0" style="5" hidden="1" customWidth="1"/>
    <col min="7690" max="7690" width="5.28515625" style="5" customWidth="1"/>
    <col min="7691" max="7702" width="4.42578125" style="5" customWidth="1"/>
    <col min="7703" max="7705" width="15.85546875" style="5" customWidth="1"/>
    <col min="7706" max="7706" width="41.85546875" style="5" customWidth="1"/>
    <col min="7707" max="7707" width="21.42578125" style="5" customWidth="1"/>
    <col min="7708" max="7708" width="30.28515625" style="5" customWidth="1"/>
    <col min="7709" max="7937" width="11.42578125" style="5"/>
    <col min="7938" max="7938" width="32.42578125" style="5" customWidth="1"/>
    <col min="7939" max="7939" width="17.85546875" style="5" customWidth="1"/>
    <col min="7940" max="7940" width="16.7109375" style="5" customWidth="1"/>
    <col min="7941" max="7941" width="17.85546875" style="5" customWidth="1"/>
    <col min="7942" max="7942" width="19.5703125" style="5" customWidth="1"/>
    <col min="7943" max="7943" width="41.85546875" style="5" customWidth="1"/>
    <col min="7944" max="7945" width="0" style="5" hidden="1" customWidth="1"/>
    <col min="7946" max="7946" width="5.28515625" style="5" customWidth="1"/>
    <col min="7947" max="7958" width="4.42578125" style="5" customWidth="1"/>
    <col min="7959" max="7961" width="15.85546875" style="5" customWidth="1"/>
    <col min="7962" max="7962" width="41.85546875" style="5" customWidth="1"/>
    <col min="7963" max="7963" width="21.42578125" style="5" customWidth="1"/>
    <col min="7964" max="7964" width="30.28515625" style="5" customWidth="1"/>
    <col min="7965" max="8193" width="11.42578125" style="5"/>
    <col min="8194" max="8194" width="32.42578125" style="5" customWidth="1"/>
    <col min="8195" max="8195" width="17.85546875" style="5" customWidth="1"/>
    <col min="8196" max="8196" width="16.7109375" style="5" customWidth="1"/>
    <col min="8197" max="8197" width="17.85546875" style="5" customWidth="1"/>
    <col min="8198" max="8198" width="19.5703125" style="5" customWidth="1"/>
    <col min="8199" max="8199" width="41.85546875" style="5" customWidth="1"/>
    <col min="8200" max="8201" width="0" style="5" hidden="1" customWidth="1"/>
    <col min="8202" max="8202" width="5.28515625" style="5" customWidth="1"/>
    <col min="8203" max="8214" width="4.42578125" style="5" customWidth="1"/>
    <col min="8215" max="8217" width="15.85546875" style="5" customWidth="1"/>
    <col min="8218" max="8218" width="41.85546875" style="5" customWidth="1"/>
    <col min="8219" max="8219" width="21.42578125" style="5" customWidth="1"/>
    <col min="8220" max="8220" width="30.28515625" style="5" customWidth="1"/>
    <col min="8221" max="8449" width="11.42578125" style="5"/>
    <col min="8450" max="8450" width="32.42578125" style="5" customWidth="1"/>
    <col min="8451" max="8451" width="17.85546875" style="5" customWidth="1"/>
    <col min="8452" max="8452" width="16.7109375" style="5" customWidth="1"/>
    <col min="8453" max="8453" width="17.85546875" style="5" customWidth="1"/>
    <col min="8454" max="8454" width="19.5703125" style="5" customWidth="1"/>
    <col min="8455" max="8455" width="41.85546875" style="5" customWidth="1"/>
    <col min="8456" max="8457" width="0" style="5" hidden="1" customWidth="1"/>
    <col min="8458" max="8458" width="5.28515625" style="5" customWidth="1"/>
    <col min="8459" max="8470" width="4.42578125" style="5" customWidth="1"/>
    <col min="8471" max="8473" width="15.85546875" style="5" customWidth="1"/>
    <col min="8474" max="8474" width="41.85546875" style="5" customWidth="1"/>
    <col min="8475" max="8475" width="21.42578125" style="5" customWidth="1"/>
    <col min="8476" max="8476" width="30.28515625" style="5" customWidth="1"/>
    <col min="8477" max="8705" width="11.42578125" style="5"/>
    <col min="8706" max="8706" width="32.42578125" style="5" customWidth="1"/>
    <col min="8707" max="8707" width="17.85546875" style="5" customWidth="1"/>
    <col min="8708" max="8708" width="16.7109375" style="5" customWidth="1"/>
    <col min="8709" max="8709" width="17.85546875" style="5" customWidth="1"/>
    <col min="8710" max="8710" width="19.5703125" style="5" customWidth="1"/>
    <col min="8711" max="8711" width="41.85546875" style="5" customWidth="1"/>
    <col min="8712" max="8713" width="0" style="5" hidden="1" customWidth="1"/>
    <col min="8714" max="8714" width="5.28515625" style="5" customWidth="1"/>
    <col min="8715" max="8726" width="4.42578125" style="5" customWidth="1"/>
    <col min="8727" max="8729" width="15.85546875" style="5" customWidth="1"/>
    <col min="8730" max="8730" width="41.85546875" style="5" customWidth="1"/>
    <col min="8731" max="8731" width="21.42578125" style="5" customWidth="1"/>
    <col min="8732" max="8732" width="30.28515625" style="5" customWidth="1"/>
    <col min="8733" max="8961" width="11.42578125" style="5"/>
    <col min="8962" max="8962" width="32.42578125" style="5" customWidth="1"/>
    <col min="8963" max="8963" width="17.85546875" style="5" customWidth="1"/>
    <col min="8964" max="8964" width="16.7109375" style="5" customWidth="1"/>
    <col min="8965" max="8965" width="17.85546875" style="5" customWidth="1"/>
    <col min="8966" max="8966" width="19.5703125" style="5" customWidth="1"/>
    <col min="8967" max="8967" width="41.85546875" style="5" customWidth="1"/>
    <col min="8968" max="8969" width="0" style="5" hidden="1" customWidth="1"/>
    <col min="8970" max="8970" width="5.28515625" style="5" customWidth="1"/>
    <col min="8971" max="8982" width="4.42578125" style="5" customWidth="1"/>
    <col min="8983" max="8985" width="15.85546875" style="5" customWidth="1"/>
    <col min="8986" max="8986" width="41.85546875" style="5" customWidth="1"/>
    <col min="8987" max="8987" width="21.42578125" style="5" customWidth="1"/>
    <col min="8988" max="8988" width="30.28515625" style="5" customWidth="1"/>
    <col min="8989" max="9217" width="11.42578125" style="5"/>
    <col min="9218" max="9218" width="32.42578125" style="5" customWidth="1"/>
    <col min="9219" max="9219" width="17.85546875" style="5" customWidth="1"/>
    <col min="9220" max="9220" width="16.7109375" style="5" customWidth="1"/>
    <col min="9221" max="9221" width="17.85546875" style="5" customWidth="1"/>
    <col min="9222" max="9222" width="19.5703125" style="5" customWidth="1"/>
    <col min="9223" max="9223" width="41.85546875" style="5" customWidth="1"/>
    <col min="9224" max="9225" width="0" style="5" hidden="1" customWidth="1"/>
    <col min="9226" max="9226" width="5.28515625" style="5" customWidth="1"/>
    <col min="9227" max="9238" width="4.42578125" style="5" customWidth="1"/>
    <col min="9239" max="9241" width="15.85546875" style="5" customWidth="1"/>
    <col min="9242" max="9242" width="41.85546875" style="5" customWidth="1"/>
    <col min="9243" max="9243" width="21.42578125" style="5" customWidth="1"/>
    <col min="9244" max="9244" width="30.28515625" style="5" customWidth="1"/>
    <col min="9245" max="9473" width="11.42578125" style="5"/>
    <col min="9474" max="9474" width="32.42578125" style="5" customWidth="1"/>
    <col min="9475" max="9475" width="17.85546875" style="5" customWidth="1"/>
    <col min="9476" max="9476" width="16.7109375" style="5" customWidth="1"/>
    <col min="9477" max="9477" width="17.85546875" style="5" customWidth="1"/>
    <col min="9478" max="9478" width="19.5703125" style="5" customWidth="1"/>
    <col min="9479" max="9479" width="41.85546875" style="5" customWidth="1"/>
    <col min="9480" max="9481" width="0" style="5" hidden="1" customWidth="1"/>
    <col min="9482" max="9482" width="5.28515625" style="5" customWidth="1"/>
    <col min="9483" max="9494" width="4.42578125" style="5" customWidth="1"/>
    <col min="9495" max="9497" width="15.85546875" style="5" customWidth="1"/>
    <col min="9498" max="9498" width="41.85546875" style="5" customWidth="1"/>
    <col min="9499" max="9499" width="21.42578125" style="5" customWidth="1"/>
    <col min="9500" max="9500" width="30.28515625" style="5" customWidth="1"/>
    <col min="9501" max="9729" width="11.42578125" style="5"/>
    <col min="9730" max="9730" width="32.42578125" style="5" customWidth="1"/>
    <col min="9731" max="9731" width="17.85546875" style="5" customWidth="1"/>
    <col min="9732" max="9732" width="16.7109375" style="5" customWidth="1"/>
    <col min="9733" max="9733" width="17.85546875" style="5" customWidth="1"/>
    <col min="9734" max="9734" width="19.5703125" style="5" customWidth="1"/>
    <col min="9735" max="9735" width="41.85546875" style="5" customWidth="1"/>
    <col min="9736" max="9737" width="0" style="5" hidden="1" customWidth="1"/>
    <col min="9738" max="9738" width="5.28515625" style="5" customWidth="1"/>
    <col min="9739" max="9750" width="4.42578125" style="5" customWidth="1"/>
    <col min="9751" max="9753" width="15.85546875" style="5" customWidth="1"/>
    <col min="9754" max="9754" width="41.85546875" style="5" customWidth="1"/>
    <col min="9755" max="9755" width="21.42578125" style="5" customWidth="1"/>
    <col min="9756" max="9756" width="30.28515625" style="5" customWidth="1"/>
    <col min="9757" max="9985" width="11.42578125" style="5"/>
    <col min="9986" max="9986" width="32.42578125" style="5" customWidth="1"/>
    <col min="9987" max="9987" width="17.85546875" style="5" customWidth="1"/>
    <col min="9988" max="9988" width="16.7109375" style="5" customWidth="1"/>
    <col min="9989" max="9989" width="17.85546875" style="5" customWidth="1"/>
    <col min="9990" max="9990" width="19.5703125" style="5" customWidth="1"/>
    <col min="9991" max="9991" width="41.85546875" style="5" customWidth="1"/>
    <col min="9992" max="9993" width="0" style="5" hidden="1" customWidth="1"/>
    <col min="9994" max="9994" width="5.28515625" style="5" customWidth="1"/>
    <col min="9995" max="10006" width="4.42578125" style="5" customWidth="1"/>
    <col min="10007" max="10009" width="15.85546875" style="5" customWidth="1"/>
    <col min="10010" max="10010" width="41.85546875" style="5" customWidth="1"/>
    <col min="10011" max="10011" width="21.42578125" style="5" customWidth="1"/>
    <col min="10012" max="10012" width="30.28515625" style="5" customWidth="1"/>
    <col min="10013" max="10241" width="11.42578125" style="5"/>
    <col min="10242" max="10242" width="32.42578125" style="5" customWidth="1"/>
    <col min="10243" max="10243" width="17.85546875" style="5" customWidth="1"/>
    <col min="10244" max="10244" width="16.7109375" style="5" customWidth="1"/>
    <col min="10245" max="10245" width="17.85546875" style="5" customWidth="1"/>
    <col min="10246" max="10246" width="19.5703125" style="5" customWidth="1"/>
    <col min="10247" max="10247" width="41.85546875" style="5" customWidth="1"/>
    <col min="10248" max="10249" width="0" style="5" hidden="1" customWidth="1"/>
    <col min="10250" max="10250" width="5.28515625" style="5" customWidth="1"/>
    <col min="10251" max="10262" width="4.42578125" style="5" customWidth="1"/>
    <col min="10263" max="10265" width="15.85546875" style="5" customWidth="1"/>
    <col min="10266" max="10266" width="41.85546875" style="5" customWidth="1"/>
    <col min="10267" max="10267" width="21.42578125" style="5" customWidth="1"/>
    <col min="10268" max="10268" width="30.28515625" style="5" customWidth="1"/>
    <col min="10269" max="10497" width="11.42578125" style="5"/>
    <col min="10498" max="10498" width="32.42578125" style="5" customWidth="1"/>
    <col min="10499" max="10499" width="17.85546875" style="5" customWidth="1"/>
    <col min="10500" max="10500" width="16.7109375" style="5" customWidth="1"/>
    <col min="10501" max="10501" width="17.85546875" style="5" customWidth="1"/>
    <col min="10502" max="10502" width="19.5703125" style="5" customWidth="1"/>
    <col min="10503" max="10503" width="41.85546875" style="5" customWidth="1"/>
    <col min="10504" max="10505" width="0" style="5" hidden="1" customWidth="1"/>
    <col min="10506" max="10506" width="5.28515625" style="5" customWidth="1"/>
    <col min="10507" max="10518" width="4.42578125" style="5" customWidth="1"/>
    <col min="10519" max="10521" width="15.85546875" style="5" customWidth="1"/>
    <col min="10522" max="10522" width="41.85546875" style="5" customWidth="1"/>
    <col min="10523" max="10523" width="21.42578125" style="5" customWidth="1"/>
    <col min="10524" max="10524" width="30.28515625" style="5" customWidth="1"/>
    <col min="10525" max="10753" width="11.42578125" style="5"/>
    <col min="10754" max="10754" width="32.42578125" style="5" customWidth="1"/>
    <col min="10755" max="10755" width="17.85546875" style="5" customWidth="1"/>
    <col min="10756" max="10756" width="16.7109375" style="5" customWidth="1"/>
    <col min="10757" max="10757" width="17.85546875" style="5" customWidth="1"/>
    <col min="10758" max="10758" width="19.5703125" style="5" customWidth="1"/>
    <col min="10759" max="10759" width="41.85546875" style="5" customWidth="1"/>
    <col min="10760" max="10761" width="0" style="5" hidden="1" customWidth="1"/>
    <col min="10762" max="10762" width="5.28515625" style="5" customWidth="1"/>
    <col min="10763" max="10774" width="4.42578125" style="5" customWidth="1"/>
    <col min="10775" max="10777" width="15.85546875" style="5" customWidth="1"/>
    <col min="10778" max="10778" width="41.85546875" style="5" customWidth="1"/>
    <col min="10779" max="10779" width="21.42578125" style="5" customWidth="1"/>
    <col min="10780" max="10780" width="30.28515625" style="5" customWidth="1"/>
    <col min="10781" max="11009" width="11.42578125" style="5"/>
    <col min="11010" max="11010" width="32.42578125" style="5" customWidth="1"/>
    <col min="11011" max="11011" width="17.85546875" style="5" customWidth="1"/>
    <col min="11012" max="11012" width="16.7109375" style="5" customWidth="1"/>
    <col min="11013" max="11013" width="17.85546875" style="5" customWidth="1"/>
    <col min="11014" max="11014" width="19.5703125" style="5" customWidth="1"/>
    <col min="11015" max="11015" width="41.85546875" style="5" customWidth="1"/>
    <col min="11016" max="11017" width="0" style="5" hidden="1" customWidth="1"/>
    <col min="11018" max="11018" width="5.28515625" style="5" customWidth="1"/>
    <col min="11019" max="11030" width="4.42578125" style="5" customWidth="1"/>
    <col min="11031" max="11033" width="15.85546875" style="5" customWidth="1"/>
    <col min="11034" max="11034" width="41.85546875" style="5" customWidth="1"/>
    <col min="11035" max="11035" width="21.42578125" style="5" customWidth="1"/>
    <col min="11036" max="11036" width="30.28515625" style="5" customWidth="1"/>
    <col min="11037" max="11265" width="11.42578125" style="5"/>
    <col min="11266" max="11266" width="32.42578125" style="5" customWidth="1"/>
    <col min="11267" max="11267" width="17.85546875" style="5" customWidth="1"/>
    <col min="11268" max="11268" width="16.7109375" style="5" customWidth="1"/>
    <col min="11269" max="11269" width="17.85546875" style="5" customWidth="1"/>
    <col min="11270" max="11270" width="19.5703125" style="5" customWidth="1"/>
    <col min="11271" max="11271" width="41.85546875" style="5" customWidth="1"/>
    <col min="11272" max="11273" width="0" style="5" hidden="1" customWidth="1"/>
    <col min="11274" max="11274" width="5.28515625" style="5" customWidth="1"/>
    <col min="11275" max="11286" width="4.42578125" style="5" customWidth="1"/>
    <col min="11287" max="11289" width="15.85546875" style="5" customWidth="1"/>
    <col min="11290" max="11290" width="41.85546875" style="5" customWidth="1"/>
    <col min="11291" max="11291" width="21.42578125" style="5" customWidth="1"/>
    <col min="11292" max="11292" width="30.28515625" style="5" customWidth="1"/>
    <col min="11293" max="11521" width="11.42578125" style="5"/>
    <col min="11522" max="11522" width="32.42578125" style="5" customWidth="1"/>
    <col min="11523" max="11523" width="17.85546875" style="5" customWidth="1"/>
    <col min="11524" max="11524" width="16.7109375" style="5" customWidth="1"/>
    <col min="11525" max="11525" width="17.85546875" style="5" customWidth="1"/>
    <col min="11526" max="11526" width="19.5703125" style="5" customWidth="1"/>
    <col min="11527" max="11527" width="41.85546875" style="5" customWidth="1"/>
    <col min="11528" max="11529" width="0" style="5" hidden="1" customWidth="1"/>
    <col min="11530" max="11530" width="5.28515625" style="5" customWidth="1"/>
    <col min="11531" max="11542" width="4.42578125" style="5" customWidth="1"/>
    <col min="11543" max="11545" width="15.85546875" style="5" customWidth="1"/>
    <col min="11546" max="11546" width="41.85546875" style="5" customWidth="1"/>
    <col min="11547" max="11547" width="21.42578125" style="5" customWidth="1"/>
    <col min="11548" max="11548" width="30.28515625" style="5" customWidth="1"/>
    <col min="11549" max="11777" width="11.42578125" style="5"/>
    <col min="11778" max="11778" width="32.42578125" style="5" customWidth="1"/>
    <col min="11779" max="11779" width="17.85546875" style="5" customWidth="1"/>
    <col min="11780" max="11780" width="16.7109375" style="5" customWidth="1"/>
    <col min="11781" max="11781" width="17.85546875" style="5" customWidth="1"/>
    <col min="11782" max="11782" width="19.5703125" style="5" customWidth="1"/>
    <col min="11783" max="11783" width="41.85546875" style="5" customWidth="1"/>
    <col min="11784" max="11785" width="0" style="5" hidden="1" customWidth="1"/>
    <col min="11786" max="11786" width="5.28515625" style="5" customWidth="1"/>
    <col min="11787" max="11798" width="4.42578125" style="5" customWidth="1"/>
    <col min="11799" max="11801" width="15.85546875" style="5" customWidth="1"/>
    <col min="11802" max="11802" width="41.85546875" style="5" customWidth="1"/>
    <col min="11803" max="11803" width="21.42578125" style="5" customWidth="1"/>
    <col min="11804" max="11804" width="30.28515625" style="5" customWidth="1"/>
    <col min="11805" max="12033" width="11.42578125" style="5"/>
    <col min="12034" max="12034" width="32.42578125" style="5" customWidth="1"/>
    <col min="12035" max="12035" width="17.85546875" style="5" customWidth="1"/>
    <col min="12036" max="12036" width="16.7109375" style="5" customWidth="1"/>
    <col min="12037" max="12037" width="17.85546875" style="5" customWidth="1"/>
    <col min="12038" max="12038" width="19.5703125" style="5" customWidth="1"/>
    <col min="12039" max="12039" width="41.85546875" style="5" customWidth="1"/>
    <col min="12040" max="12041" width="0" style="5" hidden="1" customWidth="1"/>
    <col min="12042" max="12042" width="5.28515625" style="5" customWidth="1"/>
    <col min="12043" max="12054" width="4.42578125" style="5" customWidth="1"/>
    <col min="12055" max="12057" width="15.85546875" style="5" customWidth="1"/>
    <col min="12058" max="12058" width="41.85546875" style="5" customWidth="1"/>
    <col min="12059" max="12059" width="21.42578125" style="5" customWidth="1"/>
    <col min="12060" max="12060" width="30.28515625" style="5" customWidth="1"/>
    <col min="12061" max="12289" width="11.42578125" style="5"/>
    <col min="12290" max="12290" width="32.42578125" style="5" customWidth="1"/>
    <col min="12291" max="12291" width="17.85546875" style="5" customWidth="1"/>
    <col min="12292" max="12292" width="16.7109375" style="5" customWidth="1"/>
    <col min="12293" max="12293" width="17.85546875" style="5" customWidth="1"/>
    <col min="12294" max="12294" width="19.5703125" style="5" customWidth="1"/>
    <col min="12295" max="12295" width="41.85546875" style="5" customWidth="1"/>
    <col min="12296" max="12297" width="0" style="5" hidden="1" customWidth="1"/>
    <col min="12298" max="12298" width="5.28515625" style="5" customWidth="1"/>
    <col min="12299" max="12310" width="4.42578125" style="5" customWidth="1"/>
    <col min="12311" max="12313" width="15.85546875" style="5" customWidth="1"/>
    <col min="12314" max="12314" width="41.85546875" style="5" customWidth="1"/>
    <col min="12315" max="12315" width="21.42578125" style="5" customWidth="1"/>
    <col min="12316" max="12316" width="30.28515625" style="5" customWidth="1"/>
    <col min="12317" max="12545" width="11.42578125" style="5"/>
    <col min="12546" max="12546" width="32.42578125" style="5" customWidth="1"/>
    <col min="12547" max="12547" width="17.85546875" style="5" customWidth="1"/>
    <col min="12548" max="12548" width="16.7109375" style="5" customWidth="1"/>
    <col min="12549" max="12549" width="17.85546875" style="5" customWidth="1"/>
    <col min="12550" max="12550" width="19.5703125" style="5" customWidth="1"/>
    <col min="12551" max="12551" width="41.85546875" style="5" customWidth="1"/>
    <col min="12552" max="12553" width="0" style="5" hidden="1" customWidth="1"/>
    <col min="12554" max="12554" width="5.28515625" style="5" customWidth="1"/>
    <col min="12555" max="12566" width="4.42578125" style="5" customWidth="1"/>
    <col min="12567" max="12569" width="15.85546875" style="5" customWidth="1"/>
    <col min="12570" max="12570" width="41.85546875" style="5" customWidth="1"/>
    <col min="12571" max="12571" width="21.42578125" style="5" customWidth="1"/>
    <col min="12572" max="12572" width="30.28515625" style="5" customWidth="1"/>
    <col min="12573" max="12801" width="11.42578125" style="5"/>
    <col min="12802" max="12802" width="32.42578125" style="5" customWidth="1"/>
    <col min="12803" max="12803" width="17.85546875" style="5" customWidth="1"/>
    <col min="12804" max="12804" width="16.7109375" style="5" customWidth="1"/>
    <col min="12805" max="12805" width="17.85546875" style="5" customWidth="1"/>
    <col min="12806" max="12806" width="19.5703125" style="5" customWidth="1"/>
    <col min="12807" max="12807" width="41.85546875" style="5" customWidth="1"/>
    <col min="12808" max="12809" width="0" style="5" hidden="1" customWidth="1"/>
    <col min="12810" max="12810" width="5.28515625" style="5" customWidth="1"/>
    <col min="12811" max="12822" width="4.42578125" style="5" customWidth="1"/>
    <col min="12823" max="12825" width="15.85546875" style="5" customWidth="1"/>
    <col min="12826" max="12826" width="41.85546875" style="5" customWidth="1"/>
    <col min="12827" max="12827" width="21.42578125" style="5" customWidth="1"/>
    <col min="12828" max="12828" width="30.28515625" style="5" customWidth="1"/>
    <col min="12829" max="13057" width="11.42578125" style="5"/>
    <col min="13058" max="13058" width="32.42578125" style="5" customWidth="1"/>
    <col min="13059" max="13059" width="17.85546875" style="5" customWidth="1"/>
    <col min="13060" max="13060" width="16.7109375" style="5" customWidth="1"/>
    <col min="13061" max="13061" width="17.85546875" style="5" customWidth="1"/>
    <col min="13062" max="13062" width="19.5703125" style="5" customWidth="1"/>
    <col min="13063" max="13063" width="41.85546875" style="5" customWidth="1"/>
    <col min="13064" max="13065" width="0" style="5" hidden="1" customWidth="1"/>
    <col min="13066" max="13066" width="5.28515625" style="5" customWidth="1"/>
    <col min="13067" max="13078" width="4.42578125" style="5" customWidth="1"/>
    <col min="13079" max="13081" width="15.85546875" style="5" customWidth="1"/>
    <col min="13082" max="13082" width="41.85546875" style="5" customWidth="1"/>
    <col min="13083" max="13083" width="21.42578125" style="5" customWidth="1"/>
    <col min="13084" max="13084" width="30.28515625" style="5" customWidth="1"/>
    <col min="13085" max="13313" width="11.42578125" style="5"/>
    <col min="13314" max="13314" width="32.42578125" style="5" customWidth="1"/>
    <col min="13315" max="13315" width="17.85546875" style="5" customWidth="1"/>
    <col min="13316" max="13316" width="16.7109375" style="5" customWidth="1"/>
    <col min="13317" max="13317" width="17.85546875" style="5" customWidth="1"/>
    <col min="13318" max="13318" width="19.5703125" style="5" customWidth="1"/>
    <col min="13319" max="13319" width="41.85546875" style="5" customWidth="1"/>
    <col min="13320" max="13321" width="0" style="5" hidden="1" customWidth="1"/>
    <col min="13322" max="13322" width="5.28515625" style="5" customWidth="1"/>
    <col min="13323" max="13334" width="4.42578125" style="5" customWidth="1"/>
    <col min="13335" max="13337" width="15.85546875" style="5" customWidth="1"/>
    <col min="13338" max="13338" width="41.85546875" style="5" customWidth="1"/>
    <col min="13339" max="13339" width="21.42578125" style="5" customWidth="1"/>
    <col min="13340" max="13340" width="30.28515625" style="5" customWidth="1"/>
    <col min="13341" max="13569" width="11.42578125" style="5"/>
    <col min="13570" max="13570" width="32.42578125" style="5" customWidth="1"/>
    <col min="13571" max="13571" width="17.85546875" style="5" customWidth="1"/>
    <col min="13572" max="13572" width="16.7109375" style="5" customWidth="1"/>
    <col min="13573" max="13573" width="17.85546875" style="5" customWidth="1"/>
    <col min="13574" max="13574" width="19.5703125" style="5" customWidth="1"/>
    <col min="13575" max="13575" width="41.85546875" style="5" customWidth="1"/>
    <col min="13576" max="13577" width="0" style="5" hidden="1" customWidth="1"/>
    <col min="13578" max="13578" width="5.28515625" style="5" customWidth="1"/>
    <col min="13579" max="13590" width="4.42578125" style="5" customWidth="1"/>
    <col min="13591" max="13593" width="15.85546875" style="5" customWidth="1"/>
    <col min="13594" max="13594" width="41.85546875" style="5" customWidth="1"/>
    <col min="13595" max="13595" width="21.42578125" style="5" customWidth="1"/>
    <col min="13596" max="13596" width="30.28515625" style="5" customWidth="1"/>
    <col min="13597" max="13825" width="11.42578125" style="5"/>
    <col min="13826" max="13826" width="32.42578125" style="5" customWidth="1"/>
    <col min="13827" max="13827" width="17.85546875" style="5" customWidth="1"/>
    <col min="13828" max="13828" width="16.7109375" style="5" customWidth="1"/>
    <col min="13829" max="13829" width="17.85546875" style="5" customWidth="1"/>
    <col min="13830" max="13830" width="19.5703125" style="5" customWidth="1"/>
    <col min="13831" max="13831" width="41.85546875" style="5" customWidth="1"/>
    <col min="13832" max="13833" width="0" style="5" hidden="1" customWidth="1"/>
    <col min="13834" max="13834" width="5.28515625" style="5" customWidth="1"/>
    <col min="13835" max="13846" width="4.42578125" style="5" customWidth="1"/>
    <col min="13847" max="13849" width="15.85546875" style="5" customWidth="1"/>
    <col min="13850" max="13850" width="41.85546875" style="5" customWidth="1"/>
    <col min="13851" max="13851" width="21.42578125" style="5" customWidth="1"/>
    <col min="13852" max="13852" width="30.28515625" style="5" customWidth="1"/>
    <col min="13853" max="14081" width="11.42578125" style="5"/>
    <col min="14082" max="14082" width="32.42578125" style="5" customWidth="1"/>
    <col min="14083" max="14083" width="17.85546875" style="5" customWidth="1"/>
    <col min="14084" max="14084" width="16.7109375" style="5" customWidth="1"/>
    <col min="14085" max="14085" width="17.85546875" style="5" customWidth="1"/>
    <col min="14086" max="14086" width="19.5703125" style="5" customWidth="1"/>
    <col min="14087" max="14087" width="41.85546875" style="5" customWidth="1"/>
    <col min="14088" max="14089" width="0" style="5" hidden="1" customWidth="1"/>
    <col min="14090" max="14090" width="5.28515625" style="5" customWidth="1"/>
    <col min="14091" max="14102" width="4.42578125" style="5" customWidth="1"/>
    <col min="14103" max="14105" width="15.85546875" style="5" customWidth="1"/>
    <col min="14106" max="14106" width="41.85546875" style="5" customWidth="1"/>
    <col min="14107" max="14107" width="21.42578125" style="5" customWidth="1"/>
    <col min="14108" max="14108" width="30.28515625" style="5" customWidth="1"/>
    <col min="14109" max="14337" width="11.42578125" style="5"/>
    <col min="14338" max="14338" width="32.42578125" style="5" customWidth="1"/>
    <col min="14339" max="14339" width="17.85546875" style="5" customWidth="1"/>
    <col min="14340" max="14340" width="16.7109375" style="5" customWidth="1"/>
    <col min="14341" max="14341" width="17.85546875" style="5" customWidth="1"/>
    <col min="14342" max="14342" width="19.5703125" style="5" customWidth="1"/>
    <col min="14343" max="14343" width="41.85546875" style="5" customWidth="1"/>
    <col min="14344" max="14345" width="0" style="5" hidden="1" customWidth="1"/>
    <col min="14346" max="14346" width="5.28515625" style="5" customWidth="1"/>
    <col min="14347" max="14358" width="4.42578125" style="5" customWidth="1"/>
    <col min="14359" max="14361" width="15.85546875" style="5" customWidth="1"/>
    <col min="14362" max="14362" width="41.85546875" style="5" customWidth="1"/>
    <col min="14363" max="14363" width="21.42578125" style="5" customWidth="1"/>
    <col min="14364" max="14364" width="30.28515625" style="5" customWidth="1"/>
    <col min="14365" max="14593" width="11.42578125" style="5"/>
    <col min="14594" max="14594" width="32.42578125" style="5" customWidth="1"/>
    <col min="14595" max="14595" width="17.85546875" style="5" customWidth="1"/>
    <col min="14596" max="14596" width="16.7109375" style="5" customWidth="1"/>
    <col min="14597" max="14597" width="17.85546875" style="5" customWidth="1"/>
    <col min="14598" max="14598" width="19.5703125" style="5" customWidth="1"/>
    <col min="14599" max="14599" width="41.85546875" style="5" customWidth="1"/>
    <col min="14600" max="14601" width="0" style="5" hidden="1" customWidth="1"/>
    <col min="14602" max="14602" width="5.28515625" style="5" customWidth="1"/>
    <col min="14603" max="14614" width="4.42578125" style="5" customWidth="1"/>
    <col min="14615" max="14617" width="15.85546875" style="5" customWidth="1"/>
    <col min="14618" max="14618" width="41.85546875" style="5" customWidth="1"/>
    <col min="14619" max="14619" width="21.42578125" style="5" customWidth="1"/>
    <col min="14620" max="14620" width="30.28515625" style="5" customWidth="1"/>
    <col min="14621" max="14849" width="11.42578125" style="5"/>
    <col min="14850" max="14850" width="32.42578125" style="5" customWidth="1"/>
    <col min="14851" max="14851" width="17.85546875" style="5" customWidth="1"/>
    <col min="14852" max="14852" width="16.7109375" style="5" customWidth="1"/>
    <col min="14853" max="14853" width="17.85546875" style="5" customWidth="1"/>
    <col min="14854" max="14854" width="19.5703125" style="5" customWidth="1"/>
    <col min="14855" max="14855" width="41.85546875" style="5" customWidth="1"/>
    <col min="14856" max="14857" width="0" style="5" hidden="1" customWidth="1"/>
    <col min="14858" max="14858" width="5.28515625" style="5" customWidth="1"/>
    <col min="14859" max="14870" width="4.42578125" style="5" customWidth="1"/>
    <col min="14871" max="14873" width="15.85546875" style="5" customWidth="1"/>
    <col min="14874" max="14874" width="41.85546875" style="5" customWidth="1"/>
    <col min="14875" max="14875" width="21.42578125" style="5" customWidth="1"/>
    <col min="14876" max="14876" width="30.28515625" style="5" customWidth="1"/>
    <col min="14877" max="15105" width="11.42578125" style="5"/>
    <col min="15106" max="15106" width="32.42578125" style="5" customWidth="1"/>
    <col min="15107" max="15107" width="17.85546875" style="5" customWidth="1"/>
    <col min="15108" max="15108" width="16.7109375" style="5" customWidth="1"/>
    <col min="15109" max="15109" width="17.85546875" style="5" customWidth="1"/>
    <col min="15110" max="15110" width="19.5703125" style="5" customWidth="1"/>
    <col min="15111" max="15111" width="41.85546875" style="5" customWidth="1"/>
    <col min="15112" max="15113" width="0" style="5" hidden="1" customWidth="1"/>
    <col min="15114" max="15114" width="5.28515625" style="5" customWidth="1"/>
    <col min="15115" max="15126" width="4.42578125" style="5" customWidth="1"/>
    <col min="15127" max="15129" width="15.85546875" style="5" customWidth="1"/>
    <col min="15130" max="15130" width="41.85546875" style="5" customWidth="1"/>
    <col min="15131" max="15131" width="21.42578125" style="5" customWidth="1"/>
    <col min="15132" max="15132" width="30.28515625" style="5" customWidth="1"/>
    <col min="15133" max="15361" width="11.42578125" style="5"/>
    <col min="15362" max="15362" width="32.42578125" style="5" customWidth="1"/>
    <col min="15363" max="15363" width="17.85546875" style="5" customWidth="1"/>
    <col min="15364" max="15364" width="16.7109375" style="5" customWidth="1"/>
    <col min="15365" max="15365" width="17.85546875" style="5" customWidth="1"/>
    <col min="15366" max="15366" width="19.5703125" style="5" customWidth="1"/>
    <col min="15367" max="15367" width="41.85546875" style="5" customWidth="1"/>
    <col min="15368" max="15369" width="0" style="5" hidden="1" customWidth="1"/>
    <col min="15370" max="15370" width="5.28515625" style="5" customWidth="1"/>
    <col min="15371" max="15382" width="4.42578125" style="5" customWidth="1"/>
    <col min="15383" max="15385" width="15.85546875" style="5" customWidth="1"/>
    <col min="15386" max="15386" width="41.85546875" style="5" customWidth="1"/>
    <col min="15387" max="15387" width="21.42578125" style="5" customWidth="1"/>
    <col min="15388" max="15388" width="30.28515625" style="5" customWidth="1"/>
    <col min="15389" max="15617" width="11.42578125" style="5"/>
    <col min="15618" max="15618" width="32.42578125" style="5" customWidth="1"/>
    <col min="15619" max="15619" width="17.85546875" style="5" customWidth="1"/>
    <col min="15620" max="15620" width="16.7109375" style="5" customWidth="1"/>
    <col min="15621" max="15621" width="17.85546875" style="5" customWidth="1"/>
    <col min="15622" max="15622" width="19.5703125" style="5" customWidth="1"/>
    <col min="15623" max="15623" width="41.85546875" style="5" customWidth="1"/>
    <col min="15624" max="15625" width="0" style="5" hidden="1" customWidth="1"/>
    <col min="15626" max="15626" width="5.28515625" style="5" customWidth="1"/>
    <col min="15627" max="15638" width="4.42578125" style="5" customWidth="1"/>
    <col min="15639" max="15641" width="15.85546875" style="5" customWidth="1"/>
    <col min="15642" max="15642" width="41.85546875" style="5" customWidth="1"/>
    <col min="15643" max="15643" width="21.42578125" style="5" customWidth="1"/>
    <col min="15644" max="15644" width="30.28515625" style="5" customWidth="1"/>
    <col min="15645" max="15873" width="11.42578125" style="5"/>
    <col min="15874" max="15874" width="32.42578125" style="5" customWidth="1"/>
    <col min="15875" max="15875" width="17.85546875" style="5" customWidth="1"/>
    <col min="15876" max="15876" width="16.7109375" style="5" customWidth="1"/>
    <col min="15877" max="15877" width="17.85546875" style="5" customWidth="1"/>
    <col min="15878" max="15878" width="19.5703125" style="5" customWidth="1"/>
    <col min="15879" max="15879" width="41.85546875" style="5" customWidth="1"/>
    <col min="15880" max="15881" width="0" style="5" hidden="1" customWidth="1"/>
    <col min="15882" max="15882" width="5.28515625" style="5" customWidth="1"/>
    <col min="15883" max="15894" width="4.42578125" style="5" customWidth="1"/>
    <col min="15895" max="15897" width="15.85546875" style="5" customWidth="1"/>
    <col min="15898" max="15898" width="41.85546875" style="5" customWidth="1"/>
    <col min="15899" max="15899" width="21.42578125" style="5" customWidth="1"/>
    <col min="15900" max="15900" width="30.28515625" style="5" customWidth="1"/>
    <col min="15901" max="16129" width="11.42578125" style="5"/>
    <col min="16130" max="16130" width="32.42578125" style="5" customWidth="1"/>
    <col min="16131" max="16131" width="17.85546875" style="5" customWidth="1"/>
    <col min="16132" max="16132" width="16.7109375" style="5" customWidth="1"/>
    <col min="16133" max="16133" width="17.85546875" style="5" customWidth="1"/>
    <col min="16134" max="16134" width="19.5703125" style="5" customWidth="1"/>
    <col min="16135" max="16135" width="41.85546875" style="5" customWidth="1"/>
    <col min="16136" max="16137" width="0" style="5" hidden="1" customWidth="1"/>
    <col min="16138" max="16138" width="5.28515625" style="5" customWidth="1"/>
    <col min="16139" max="16150" width="4.42578125" style="5" customWidth="1"/>
    <col min="16151" max="16153" width="15.85546875" style="5" customWidth="1"/>
    <col min="16154" max="16154" width="41.85546875" style="5" customWidth="1"/>
    <col min="16155" max="16155" width="21.42578125" style="5" customWidth="1"/>
    <col min="16156" max="16156" width="30.28515625" style="5" customWidth="1"/>
    <col min="16157" max="16384" width="11.42578125" style="5"/>
  </cols>
  <sheetData>
    <row r="1" spans="1:28" ht="102" customHeight="1" x14ac:dyDescent="0.25">
      <c r="A1" s="231" t="s">
        <v>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3"/>
    </row>
    <row r="2" spans="1:28" ht="15.75" x14ac:dyDescent="0.3">
      <c r="A2" s="2"/>
      <c r="B2" s="2"/>
      <c r="C2" s="2"/>
      <c r="D2" s="2"/>
      <c r="E2" s="4"/>
      <c r="F2" s="1"/>
      <c r="G2" s="4"/>
      <c r="H2" s="4"/>
      <c r="I2" s="2"/>
      <c r="J2" s="2"/>
      <c r="K2" s="2"/>
      <c r="L2" s="2"/>
      <c r="M2" s="2"/>
      <c r="N2" s="2"/>
      <c r="O2" s="2"/>
      <c r="P2" s="2"/>
      <c r="Q2" s="2"/>
      <c r="R2" s="2"/>
      <c r="S2" s="2"/>
      <c r="T2" s="2"/>
      <c r="U2" s="2"/>
      <c r="V2" s="2"/>
      <c r="W2" s="2"/>
      <c r="X2" s="2"/>
      <c r="Y2" s="2"/>
      <c r="Z2" s="2"/>
      <c r="AA2" s="2"/>
      <c r="AB2" s="2"/>
    </row>
    <row r="3" spans="1:28" ht="15.75" x14ac:dyDescent="0.3">
      <c r="A3" s="3"/>
      <c r="B3" s="3"/>
      <c r="C3" s="3"/>
      <c r="D3" s="3"/>
      <c r="E3" s="4"/>
      <c r="F3" s="1"/>
      <c r="G3" s="4"/>
      <c r="H3" s="4"/>
      <c r="I3" s="2"/>
      <c r="J3" s="2"/>
      <c r="K3" s="2"/>
      <c r="L3" s="2"/>
      <c r="M3" s="2"/>
      <c r="N3" s="2"/>
      <c r="O3" s="2"/>
      <c r="P3" s="2"/>
      <c r="Q3" s="2"/>
      <c r="R3" s="2"/>
      <c r="S3" s="2"/>
      <c r="T3" s="2"/>
      <c r="U3" s="2"/>
      <c r="V3" s="2"/>
      <c r="W3" s="2"/>
      <c r="X3" s="2"/>
      <c r="Y3" s="2"/>
      <c r="Z3" s="2"/>
      <c r="AA3" s="2"/>
      <c r="AB3" s="2"/>
    </row>
    <row r="4" spans="1:28" ht="14.45" customHeight="1" x14ac:dyDescent="0.25">
      <c r="A4" s="234" t="s">
        <v>1</v>
      </c>
      <c r="B4" s="234"/>
      <c r="C4" s="234"/>
      <c r="D4" s="234"/>
      <c r="E4" s="234"/>
      <c r="F4" s="234"/>
      <c r="G4" s="234"/>
      <c r="H4" s="235" t="s">
        <v>2</v>
      </c>
      <c r="I4" s="235"/>
      <c r="J4" s="235"/>
      <c r="K4" s="235"/>
      <c r="L4" s="235"/>
      <c r="M4" s="235"/>
      <c r="N4" s="235"/>
      <c r="O4" s="235"/>
      <c r="P4" s="235"/>
      <c r="Q4" s="235"/>
      <c r="R4" s="235"/>
      <c r="S4" s="235"/>
      <c r="T4" s="235"/>
      <c r="U4" s="235"/>
      <c r="V4" s="235"/>
      <c r="W4" s="236" t="s">
        <v>3</v>
      </c>
      <c r="X4" s="236"/>
      <c r="Y4" s="237" t="s">
        <v>4</v>
      </c>
      <c r="Z4" s="237"/>
      <c r="AA4" s="237"/>
      <c r="AB4" s="237"/>
    </row>
    <row r="5" spans="1:28" ht="33.6" customHeight="1" thickBot="1" x14ac:dyDescent="0.3">
      <c r="A5" s="234"/>
      <c r="B5" s="234"/>
      <c r="C5" s="234"/>
      <c r="D5" s="234"/>
      <c r="E5" s="234"/>
      <c r="F5" s="234"/>
      <c r="G5" s="234"/>
      <c r="H5" s="235"/>
      <c r="I5" s="315"/>
      <c r="J5" s="315"/>
      <c r="K5" s="315"/>
      <c r="L5" s="315"/>
      <c r="M5" s="315"/>
      <c r="N5" s="315"/>
      <c r="O5" s="315"/>
      <c r="P5" s="315"/>
      <c r="Q5" s="235"/>
      <c r="R5" s="235"/>
      <c r="S5" s="235"/>
      <c r="T5" s="235"/>
      <c r="U5" s="235"/>
      <c r="V5" s="235"/>
      <c r="W5" s="236"/>
      <c r="X5" s="236"/>
      <c r="Y5" s="45" t="s">
        <v>5</v>
      </c>
      <c r="Z5" s="45" t="s">
        <v>6</v>
      </c>
      <c r="AA5" s="45" t="s">
        <v>7</v>
      </c>
      <c r="AB5" s="45" t="s">
        <v>8</v>
      </c>
    </row>
    <row r="6" spans="1:28" ht="100.5" customHeight="1" x14ac:dyDescent="0.25">
      <c r="A6" s="327" t="s">
        <v>9</v>
      </c>
      <c r="B6" s="327" t="s">
        <v>10</v>
      </c>
      <c r="C6" s="327" t="s">
        <v>11</v>
      </c>
      <c r="D6" s="327" t="s">
        <v>12</v>
      </c>
      <c r="E6" s="327" t="s">
        <v>13</v>
      </c>
      <c r="F6" s="327" t="s">
        <v>14</v>
      </c>
      <c r="G6" s="327" t="s">
        <v>15</v>
      </c>
      <c r="H6" s="74" t="s">
        <v>16</v>
      </c>
      <c r="I6" s="316" t="s">
        <v>17</v>
      </c>
      <c r="J6" s="317"/>
      <c r="K6" s="317"/>
      <c r="L6" s="419"/>
      <c r="M6" s="319" t="s">
        <v>18</v>
      </c>
      <c r="N6" s="320"/>
      <c r="O6" s="320"/>
      <c r="P6" s="321"/>
      <c r="Q6" s="322" t="s">
        <v>19</v>
      </c>
      <c r="R6" s="323"/>
      <c r="S6" s="323"/>
      <c r="T6" s="323"/>
      <c r="U6" s="328" t="s">
        <v>20</v>
      </c>
      <c r="V6" s="328" t="s">
        <v>21</v>
      </c>
      <c r="W6" s="329" t="s">
        <v>22</v>
      </c>
      <c r="X6" s="329" t="s">
        <v>23</v>
      </c>
      <c r="Y6" s="330" t="s">
        <v>24</v>
      </c>
      <c r="Z6" s="330" t="s">
        <v>25</v>
      </c>
      <c r="AA6" s="330" t="s">
        <v>26</v>
      </c>
      <c r="AB6" s="330" t="s">
        <v>27</v>
      </c>
    </row>
    <row r="7" spans="1:28" x14ac:dyDescent="0.25">
      <c r="A7" s="327"/>
      <c r="B7" s="327"/>
      <c r="C7" s="327"/>
      <c r="D7" s="327"/>
      <c r="E7" s="327"/>
      <c r="F7" s="327"/>
      <c r="G7" s="327"/>
      <c r="H7" s="74"/>
      <c r="I7" s="146">
        <v>1</v>
      </c>
      <c r="J7" s="39">
        <v>2</v>
      </c>
      <c r="K7" s="39">
        <v>3</v>
      </c>
      <c r="L7" s="142">
        <v>4</v>
      </c>
      <c r="M7" s="155">
        <v>5</v>
      </c>
      <c r="N7" s="17">
        <v>6</v>
      </c>
      <c r="O7" s="17">
        <v>7</v>
      </c>
      <c r="P7" s="156">
        <v>8</v>
      </c>
      <c r="Q7" s="145"/>
      <c r="R7" s="16"/>
      <c r="S7" s="16"/>
      <c r="T7" s="16"/>
      <c r="U7" s="328"/>
      <c r="V7" s="328"/>
      <c r="W7" s="329"/>
      <c r="X7" s="329"/>
      <c r="Y7" s="330"/>
      <c r="Z7" s="330"/>
      <c r="AA7" s="330"/>
      <c r="AB7" s="330"/>
    </row>
    <row r="8" spans="1:28" s="14" customFormat="1" ht="72" customHeight="1" x14ac:dyDescent="0.2">
      <c r="A8" s="225" t="s">
        <v>451</v>
      </c>
      <c r="B8" s="225" t="s">
        <v>159</v>
      </c>
      <c r="C8" s="227" t="s">
        <v>201</v>
      </c>
      <c r="D8" s="228" t="s">
        <v>452</v>
      </c>
      <c r="E8" s="227" t="s">
        <v>453</v>
      </c>
      <c r="F8" s="225" t="s">
        <v>174</v>
      </c>
      <c r="G8" s="363" t="s">
        <v>454</v>
      </c>
      <c r="H8" s="74" t="s">
        <v>35</v>
      </c>
      <c r="I8" s="77">
        <v>1</v>
      </c>
      <c r="J8" s="57"/>
      <c r="K8" s="55"/>
      <c r="L8" s="144"/>
      <c r="M8" s="149"/>
      <c r="N8" s="57"/>
      <c r="O8" s="57"/>
      <c r="P8" s="76"/>
      <c r="Q8" s="66"/>
      <c r="R8" s="57"/>
      <c r="S8" s="57"/>
      <c r="T8" s="57"/>
      <c r="U8" s="324">
        <f>SUM(M8:P8)</f>
        <v>0</v>
      </c>
      <c r="V8" s="324">
        <f>SUM(M9:P9)</f>
        <v>0</v>
      </c>
      <c r="W8" s="324">
        <f>SUM(I9:P9)</f>
        <v>1</v>
      </c>
      <c r="X8" s="326" t="e">
        <f>+V8/U8</f>
        <v>#DIV/0!</v>
      </c>
      <c r="Y8" s="401" t="s">
        <v>455</v>
      </c>
      <c r="Z8" s="355" t="s">
        <v>37</v>
      </c>
      <c r="AA8" s="516" t="s">
        <v>643</v>
      </c>
      <c r="AB8" s="347" t="s">
        <v>37</v>
      </c>
    </row>
    <row r="9" spans="1:28" s="14" customFormat="1" ht="86.25" customHeight="1" x14ac:dyDescent="0.2">
      <c r="A9" s="225"/>
      <c r="B9" s="225"/>
      <c r="C9" s="227"/>
      <c r="D9" s="228"/>
      <c r="E9" s="227"/>
      <c r="F9" s="225"/>
      <c r="G9" s="363"/>
      <c r="H9" s="74" t="s">
        <v>38</v>
      </c>
      <c r="I9" s="80">
        <v>1</v>
      </c>
      <c r="J9" s="58"/>
      <c r="K9" s="58"/>
      <c r="L9" s="164"/>
      <c r="M9" s="149"/>
      <c r="N9" s="57"/>
      <c r="O9" s="57"/>
      <c r="P9" s="76"/>
      <c r="Q9" s="66"/>
      <c r="R9" s="57"/>
      <c r="S9" s="57"/>
      <c r="T9" s="57"/>
      <c r="U9" s="324"/>
      <c r="V9" s="324"/>
      <c r="W9" s="324"/>
      <c r="X9" s="326"/>
      <c r="Y9" s="402"/>
      <c r="Z9" s="356"/>
      <c r="AA9" s="517"/>
      <c r="AB9" s="348"/>
    </row>
    <row r="10" spans="1:28" s="14" customFormat="1" ht="42" customHeight="1" x14ac:dyDescent="0.2">
      <c r="A10" s="225"/>
      <c r="B10" s="225"/>
      <c r="C10" s="227"/>
      <c r="D10" s="228"/>
      <c r="E10" s="227" t="s">
        <v>456</v>
      </c>
      <c r="F10" s="225"/>
      <c r="G10" s="363" t="s">
        <v>457</v>
      </c>
      <c r="H10" s="74" t="s">
        <v>35</v>
      </c>
      <c r="I10" s="77">
        <v>7.0000000000000007E-2</v>
      </c>
      <c r="J10" s="62">
        <v>7.0000000000000007E-2</v>
      </c>
      <c r="K10" s="62">
        <v>7.0000000000000007E-2</v>
      </c>
      <c r="L10" s="165">
        <v>7.0000000000000007E-2</v>
      </c>
      <c r="M10" s="77">
        <v>7.0000000000000007E-2</v>
      </c>
      <c r="N10" s="62">
        <v>7.0000000000000007E-2</v>
      </c>
      <c r="O10" s="62">
        <v>7.0000000000000007E-2</v>
      </c>
      <c r="P10" s="72">
        <v>7.0000000000000007E-2</v>
      </c>
      <c r="Q10" s="68"/>
      <c r="R10" s="59"/>
      <c r="S10" s="60"/>
      <c r="T10" s="60"/>
      <c r="U10" s="324">
        <f>SUM(M10:P10)</f>
        <v>0.28000000000000003</v>
      </c>
      <c r="V10" s="324">
        <f>SUM(M11:P11)</f>
        <v>0.28000000000000003</v>
      </c>
      <c r="W10" s="324">
        <f>SUM(I11:P11)</f>
        <v>0.56000000000000005</v>
      </c>
      <c r="X10" s="326">
        <f>+V10/U10</f>
        <v>1</v>
      </c>
      <c r="Y10" s="378" t="s">
        <v>458</v>
      </c>
      <c r="Z10" s="410" t="s">
        <v>37</v>
      </c>
      <c r="AA10" s="399" t="s">
        <v>644</v>
      </c>
      <c r="AB10" s="410" t="s">
        <v>37</v>
      </c>
    </row>
    <row r="11" spans="1:28" s="14" customFormat="1" ht="42" customHeight="1" x14ac:dyDescent="0.2">
      <c r="A11" s="225"/>
      <c r="B11" s="225"/>
      <c r="C11" s="227"/>
      <c r="D11" s="228"/>
      <c r="E11" s="227"/>
      <c r="F11" s="225"/>
      <c r="G11" s="363"/>
      <c r="H11" s="74" t="s">
        <v>38</v>
      </c>
      <c r="I11" s="80">
        <v>7.0000000000000007E-2</v>
      </c>
      <c r="J11" s="64">
        <v>7.0000000000000007E-2</v>
      </c>
      <c r="K11" s="64">
        <v>7.0000000000000007E-2</v>
      </c>
      <c r="L11" s="166">
        <v>7.0000000000000007E-2</v>
      </c>
      <c r="M11" s="80">
        <v>7.0000000000000007E-2</v>
      </c>
      <c r="N11" s="64">
        <v>7.0000000000000007E-2</v>
      </c>
      <c r="O11" s="64">
        <v>7.0000000000000007E-2</v>
      </c>
      <c r="P11" s="166">
        <v>7.0000000000000007E-2</v>
      </c>
      <c r="Q11" s="68"/>
      <c r="R11" s="59"/>
      <c r="S11" s="60"/>
      <c r="T11" s="60"/>
      <c r="U11" s="324"/>
      <c r="V11" s="324"/>
      <c r="W11" s="324"/>
      <c r="X11" s="326"/>
      <c r="Y11" s="379"/>
      <c r="Z11" s="393"/>
      <c r="AA11" s="400"/>
      <c r="AB11" s="393"/>
    </row>
    <row r="12" spans="1:28" s="14" customFormat="1" ht="42" customHeight="1" x14ac:dyDescent="0.2">
      <c r="A12" s="225"/>
      <c r="B12" s="225"/>
      <c r="C12" s="227"/>
      <c r="D12" s="228"/>
      <c r="E12" s="227" t="s">
        <v>459</v>
      </c>
      <c r="F12" s="225"/>
      <c r="G12" s="363" t="s">
        <v>460</v>
      </c>
      <c r="H12" s="74" t="s">
        <v>35</v>
      </c>
      <c r="I12" s="75"/>
      <c r="J12" s="55"/>
      <c r="K12" s="55"/>
      <c r="L12" s="143"/>
      <c r="M12" s="77">
        <v>0.33</v>
      </c>
      <c r="N12" s="57"/>
      <c r="O12" s="57"/>
      <c r="P12" s="76"/>
      <c r="Q12" s="66"/>
      <c r="R12" s="57"/>
      <c r="S12" s="57"/>
      <c r="T12" s="57"/>
      <c r="U12" s="324">
        <f>SUM(M12:P12)</f>
        <v>0.33</v>
      </c>
      <c r="V12" s="324">
        <f>SUM(M13:P13)</f>
        <v>0.33</v>
      </c>
      <c r="W12" s="324">
        <f>SUM(I13:P13)</f>
        <v>0.33</v>
      </c>
      <c r="X12" s="326">
        <f>+V12/U12</f>
        <v>1</v>
      </c>
      <c r="Y12" s="378" t="s">
        <v>461</v>
      </c>
      <c r="Z12" s="410" t="s">
        <v>37</v>
      </c>
      <c r="AA12" s="399" t="s">
        <v>645</v>
      </c>
      <c r="AB12" s="410" t="s">
        <v>37</v>
      </c>
    </row>
    <row r="13" spans="1:28" s="14" customFormat="1" ht="42" customHeight="1" x14ac:dyDescent="0.2">
      <c r="A13" s="225"/>
      <c r="B13" s="225"/>
      <c r="C13" s="227"/>
      <c r="D13" s="228"/>
      <c r="E13" s="227"/>
      <c r="F13" s="225"/>
      <c r="G13" s="363"/>
      <c r="H13" s="74" t="s">
        <v>38</v>
      </c>
      <c r="I13" s="75"/>
      <c r="J13" s="55"/>
      <c r="K13" s="55"/>
      <c r="L13" s="143"/>
      <c r="M13" s="64">
        <v>0.33</v>
      </c>
      <c r="N13" s="57"/>
      <c r="O13" s="57"/>
      <c r="P13" s="76"/>
      <c r="Q13" s="66"/>
      <c r="R13" s="57"/>
      <c r="S13" s="57"/>
      <c r="T13" s="57"/>
      <c r="U13" s="324"/>
      <c r="V13" s="324"/>
      <c r="W13" s="324"/>
      <c r="X13" s="326"/>
      <c r="Y13" s="379"/>
      <c r="Z13" s="393"/>
      <c r="AA13" s="379"/>
      <c r="AB13" s="393"/>
    </row>
    <row r="14" spans="1:28" s="14" customFormat="1" ht="42" customHeight="1" x14ac:dyDescent="0.2">
      <c r="A14" s="225" t="s">
        <v>451</v>
      </c>
      <c r="B14" s="225" t="s">
        <v>462</v>
      </c>
      <c r="C14" s="227" t="s">
        <v>463</v>
      </c>
      <c r="D14" s="227" t="s">
        <v>464</v>
      </c>
      <c r="E14" s="227" t="s">
        <v>465</v>
      </c>
      <c r="F14" s="225" t="s">
        <v>466</v>
      </c>
      <c r="G14" s="363" t="s">
        <v>467</v>
      </c>
      <c r="H14" s="74" t="s">
        <v>35</v>
      </c>
      <c r="I14" s="75"/>
      <c r="J14" s="55"/>
      <c r="K14" s="62">
        <v>1</v>
      </c>
      <c r="L14" s="143"/>
      <c r="M14" s="157"/>
      <c r="N14" s="59"/>
      <c r="O14" s="60"/>
      <c r="P14" s="78"/>
      <c r="Q14" s="68"/>
      <c r="R14" s="59"/>
      <c r="S14" s="60"/>
      <c r="T14" s="60"/>
      <c r="U14" s="324">
        <f>SUM(M14:P14)</f>
        <v>0</v>
      </c>
      <c r="V14" s="324">
        <f>SUM(M15:P15)</f>
        <v>0</v>
      </c>
      <c r="W14" s="324">
        <f>SUM(I15:P15)</f>
        <v>1</v>
      </c>
      <c r="X14" s="326" t="e">
        <f>+V14/U14</f>
        <v>#DIV/0!</v>
      </c>
      <c r="Y14" s="401" t="s">
        <v>468</v>
      </c>
      <c r="Z14" s="355" t="s">
        <v>37</v>
      </c>
      <c r="AA14" s="516" t="s">
        <v>646</v>
      </c>
      <c r="AB14" s="355" t="s">
        <v>37</v>
      </c>
    </row>
    <row r="15" spans="1:28" s="14" customFormat="1" ht="42" customHeight="1" x14ac:dyDescent="0.2">
      <c r="A15" s="225"/>
      <c r="B15" s="225"/>
      <c r="C15" s="227"/>
      <c r="D15" s="227"/>
      <c r="E15" s="227"/>
      <c r="F15" s="225"/>
      <c r="G15" s="363"/>
      <c r="H15" s="74" t="s">
        <v>38</v>
      </c>
      <c r="I15" s="75"/>
      <c r="J15" s="55"/>
      <c r="K15" s="64">
        <v>1</v>
      </c>
      <c r="L15" s="143"/>
      <c r="M15" s="157"/>
      <c r="N15" s="59"/>
      <c r="O15" s="60"/>
      <c r="P15" s="78"/>
      <c r="Q15" s="68"/>
      <c r="R15" s="59"/>
      <c r="S15" s="60"/>
      <c r="T15" s="60"/>
      <c r="U15" s="324"/>
      <c r="V15" s="324"/>
      <c r="W15" s="324"/>
      <c r="X15" s="326"/>
      <c r="Y15" s="402"/>
      <c r="Z15" s="356"/>
      <c r="AA15" s="517"/>
      <c r="AB15" s="356"/>
    </row>
    <row r="16" spans="1:28" s="14" customFormat="1" ht="42" customHeight="1" x14ac:dyDescent="0.2">
      <c r="A16" s="225"/>
      <c r="B16" s="225"/>
      <c r="C16" s="227"/>
      <c r="D16" s="227"/>
      <c r="E16" s="227" t="s">
        <v>469</v>
      </c>
      <c r="F16" s="225"/>
      <c r="G16" s="363" t="s">
        <v>470</v>
      </c>
      <c r="H16" s="74" t="s">
        <v>35</v>
      </c>
      <c r="I16" s="75"/>
      <c r="J16" s="55"/>
      <c r="K16" s="55"/>
      <c r="L16" s="143"/>
      <c r="M16" s="149"/>
      <c r="N16" s="57"/>
      <c r="O16" s="57"/>
      <c r="P16" s="76"/>
      <c r="Q16" s="66"/>
      <c r="R16" s="57"/>
      <c r="S16" s="57"/>
      <c r="T16" s="57"/>
      <c r="U16" s="324">
        <f>SUM(M16:P16)</f>
        <v>0</v>
      </c>
      <c r="V16" s="324">
        <f>SUM(M17:P17)</f>
        <v>0</v>
      </c>
      <c r="W16" s="324">
        <f>SUM(I17:P17)</f>
        <v>0</v>
      </c>
      <c r="X16" s="326" t="e">
        <f>+V16/U16</f>
        <v>#DIV/0!</v>
      </c>
      <c r="Y16" s="345" t="s">
        <v>37</v>
      </c>
      <c r="Z16" s="411" t="s">
        <v>37</v>
      </c>
      <c r="AA16" s="406" t="s">
        <v>37</v>
      </c>
      <c r="AB16" s="347" t="s">
        <v>37</v>
      </c>
    </row>
    <row r="17" spans="1:28" s="14" customFormat="1" ht="42" customHeight="1" x14ac:dyDescent="0.2">
      <c r="A17" s="225"/>
      <c r="B17" s="225"/>
      <c r="C17" s="227"/>
      <c r="D17" s="227"/>
      <c r="E17" s="227"/>
      <c r="F17" s="225"/>
      <c r="G17" s="363"/>
      <c r="H17" s="74" t="s">
        <v>38</v>
      </c>
      <c r="I17" s="75"/>
      <c r="J17" s="55"/>
      <c r="K17" s="55"/>
      <c r="L17" s="143"/>
      <c r="M17" s="149"/>
      <c r="N17" s="57"/>
      <c r="O17" s="57"/>
      <c r="P17" s="76"/>
      <c r="Q17" s="66"/>
      <c r="R17" s="57"/>
      <c r="S17" s="57"/>
      <c r="T17" s="57"/>
      <c r="U17" s="324"/>
      <c r="V17" s="324"/>
      <c r="W17" s="324"/>
      <c r="X17" s="326"/>
      <c r="Y17" s="346"/>
      <c r="Z17" s="388"/>
      <c r="AA17" s="408"/>
      <c r="AB17" s="348"/>
    </row>
    <row r="18" spans="1:28" s="14" customFormat="1" ht="42" customHeight="1" x14ac:dyDescent="0.2">
      <c r="A18" s="225"/>
      <c r="B18" s="225"/>
      <c r="C18" s="227"/>
      <c r="D18" s="227"/>
      <c r="E18" s="415" t="s">
        <v>471</v>
      </c>
      <c r="F18" s="225"/>
      <c r="G18" s="415" t="s">
        <v>472</v>
      </c>
      <c r="H18" s="74" t="s">
        <v>35</v>
      </c>
      <c r="I18" s="75"/>
      <c r="J18" s="55"/>
      <c r="K18" s="62">
        <v>0.2</v>
      </c>
      <c r="L18" s="165">
        <v>0.2</v>
      </c>
      <c r="M18" s="157"/>
      <c r="N18" s="59"/>
      <c r="O18" s="60"/>
      <c r="P18" s="78"/>
      <c r="Q18" s="68"/>
      <c r="R18" s="59"/>
      <c r="S18" s="60"/>
      <c r="T18" s="60"/>
      <c r="U18" s="395">
        <f>SUM(M18:P18)</f>
        <v>0</v>
      </c>
      <c r="V18" s="395">
        <f>SUM(M19:P19)</f>
        <v>0</v>
      </c>
      <c r="W18" s="395">
        <f>SUM(I19:P19)</f>
        <v>0.4</v>
      </c>
      <c r="X18" s="397" t="e">
        <f>+V18/U18</f>
        <v>#DIV/0!</v>
      </c>
      <c r="Y18" s="378" t="s">
        <v>473</v>
      </c>
      <c r="Z18" s="410" t="s">
        <v>37</v>
      </c>
      <c r="AA18" s="518" t="s">
        <v>647</v>
      </c>
      <c r="AB18" s="376" t="s">
        <v>37</v>
      </c>
    </row>
    <row r="19" spans="1:28" s="14" customFormat="1" ht="42" customHeight="1" x14ac:dyDescent="0.2">
      <c r="A19" s="225"/>
      <c r="B19" s="225"/>
      <c r="C19" s="227"/>
      <c r="D19" s="227"/>
      <c r="E19" s="416"/>
      <c r="F19" s="225"/>
      <c r="G19" s="417"/>
      <c r="H19" s="74" t="s">
        <v>38</v>
      </c>
      <c r="I19" s="75"/>
      <c r="J19" s="55"/>
      <c r="K19" s="80">
        <v>0.2</v>
      </c>
      <c r="L19" s="166">
        <v>0.2</v>
      </c>
      <c r="M19" s="157"/>
      <c r="N19" s="59"/>
      <c r="O19" s="60"/>
      <c r="P19" s="78"/>
      <c r="Q19" s="68"/>
      <c r="R19" s="59"/>
      <c r="S19" s="60"/>
      <c r="T19" s="60"/>
      <c r="U19" s="396"/>
      <c r="V19" s="396"/>
      <c r="W19" s="396"/>
      <c r="X19" s="398"/>
      <c r="Y19" s="379"/>
      <c r="Z19" s="393"/>
      <c r="AA19" s="418"/>
      <c r="AB19" s="377"/>
    </row>
    <row r="20" spans="1:28" s="14" customFormat="1" ht="42" customHeight="1" x14ac:dyDescent="0.2">
      <c r="A20" s="225"/>
      <c r="B20" s="225"/>
      <c r="C20" s="227"/>
      <c r="D20" s="227"/>
      <c r="E20" s="415" t="s">
        <v>474</v>
      </c>
      <c r="F20" s="225"/>
      <c r="G20" s="417"/>
      <c r="H20" s="74" t="s">
        <v>35</v>
      </c>
      <c r="I20" s="75"/>
      <c r="J20" s="55"/>
      <c r="K20" s="55"/>
      <c r="L20" s="143"/>
      <c r="M20" s="157"/>
      <c r="N20" s="59"/>
      <c r="O20" s="60"/>
      <c r="P20" s="78"/>
      <c r="Q20" s="68"/>
      <c r="R20" s="59"/>
      <c r="S20" s="60"/>
      <c r="T20" s="60"/>
      <c r="U20" s="395">
        <f>SUM(M20:P20)</f>
        <v>0</v>
      </c>
      <c r="V20" s="395">
        <f>SUM(M21:P21)</f>
        <v>0</v>
      </c>
      <c r="W20" s="395">
        <f>SUM(I21:P21)</f>
        <v>0</v>
      </c>
      <c r="X20" s="397" t="e">
        <f>+V20/U20</f>
        <v>#DIV/0!</v>
      </c>
      <c r="Y20" s="345" t="s">
        <v>37</v>
      </c>
      <c r="Z20" s="411" t="s">
        <v>37</v>
      </c>
      <c r="AA20" s="412" t="s">
        <v>37</v>
      </c>
      <c r="AB20" s="347" t="s">
        <v>37</v>
      </c>
    </row>
    <row r="21" spans="1:28" s="14" customFormat="1" ht="42" customHeight="1" x14ac:dyDescent="0.2">
      <c r="A21" s="225"/>
      <c r="B21" s="225"/>
      <c r="C21" s="227"/>
      <c r="D21" s="227"/>
      <c r="E21" s="416"/>
      <c r="F21" s="225"/>
      <c r="G21" s="416"/>
      <c r="H21" s="74" t="s">
        <v>38</v>
      </c>
      <c r="I21" s="75"/>
      <c r="J21" s="55"/>
      <c r="K21" s="55"/>
      <c r="L21" s="143"/>
      <c r="M21" s="157"/>
      <c r="N21" s="59"/>
      <c r="O21" s="60"/>
      <c r="P21" s="78"/>
      <c r="Q21" s="68"/>
      <c r="R21" s="59"/>
      <c r="S21" s="60"/>
      <c r="T21" s="60"/>
      <c r="U21" s="396"/>
      <c r="V21" s="396"/>
      <c r="W21" s="396"/>
      <c r="X21" s="398"/>
      <c r="Y21" s="346"/>
      <c r="Z21" s="388"/>
      <c r="AA21" s="413"/>
      <c r="AB21" s="348"/>
    </row>
    <row r="22" spans="1:28" s="14" customFormat="1" ht="58.5" customHeight="1" x14ac:dyDescent="0.2">
      <c r="A22" s="225"/>
      <c r="B22" s="225"/>
      <c r="C22" s="227"/>
      <c r="D22" s="227"/>
      <c r="E22" s="227" t="s">
        <v>475</v>
      </c>
      <c r="F22" s="225"/>
      <c r="G22" s="363" t="s">
        <v>476</v>
      </c>
      <c r="H22" s="74" t="s">
        <v>35</v>
      </c>
      <c r="I22" s="75"/>
      <c r="J22" s="55"/>
      <c r="K22" s="62">
        <v>0.1</v>
      </c>
      <c r="L22" s="165">
        <v>0.1</v>
      </c>
      <c r="M22" s="77">
        <v>0.1</v>
      </c>
      <c r="N22" s="62">
        <v>0.1</v>
      </c>
      <c r="O22" s="62">
        <v>0.1</v>
      </c>
      <c r="P22" s="72">
        <v>0.1</v>
      </c>
      <c r="Q22" s="66"/>
      <c r="R22" s="57"/>
      <c r="S22" s="57"/>
      <c r="T22" s="57"/>
      <c r="U22" s="324">
        <f>SUM(M22:P22)</f>
        <v>0.4</v>
      </c>
      <c r="V22" s="324">
        <f>SUM(M23:P23)</f>
        <v>0</v>
      </c>
      <c r="W22" s="324">
        <f>SUM(I23:P23)</f>
        <v>0.2</v>
      </c>
      <c r="X22" s="326">
        <f>+V22/U22</f>
        <v>0</v>
      </c>
      <c r="Y22" s="378" t="s">
        <v>477</v>
      </c>
      <c r="Z22" s="374" t="s">
        <v>478</v>
      </c>
      <c r="AA22" s="399" t="s">
        <v>678</v>
      </c>
      <c r="AB22" s="391" t="s">
        <v>479</v>
      </c>
    </row>
    <row r="23" spans="1:28" s="14" customFormat="1" ht="62.25" customHeight="1" x14ac:dyDescent="0.2">
      <c r="A23" s="225"/>
      <c r="B23" s="225"/>
      <c r="C23" s="227"/>
      <c r="D23" s="227"/>
      <c r="E23" s="227"/>
      <c r="F23" s="225"/>
      <c r="G23" s="363"/>
      <c r="H23" s="74" t="s">
        <v>38</v>
      </c>
      <c r="I23" s="75"/>
      <c r="J23" s="55"/>
      <c r="K23" s="171">
        <v>0.1</v>
      </c>
      <c r="L23" s="173">
        <v>0.1</v>
      </c>
      <c r="M23" s="189">
        <v>0</v>
      </c>
      <c r="N23" s="199">
        <v>0</v>
      </c>
      <c r="O23" s="199">
        <v>0</v>
      </c>
      <c r="P23" s="200">
        <v>0</v>
      </c>
      <c r="Q23" s="66"/>
      <c r="R23" s="57"/>
      <c r="S23" s="57"/>
      <c r="T23" s="57"/>
      <c r="U23" s="324"/>
      <c r="V23" s="324"/>
      <c r="W23" s="324"/>
      <c r="X23" s="326"/>
      <c r="Y23" s="379"/>
      <c r="Z23" s="375"/>
      <c r="AA23" s="400"/>
      <c r="AB23" s="392"/>
    </row>
    <row r="24" spans="1:28" s="14" customFormat="1" ht="42" customHeight="1" x14ac:dyDescent="0.2">
      <c r="A24" s="225" t="s">
        <v>451</v>
      </c>
      <c r="B24" s="225" t="s">
        <v>209</v>
      </c>
      <c r="C24" s="227" t="s">
        <v>480</v>
      </c>
      <c r="D24" s="227"/>
      <c r="E24" s="227" t="s">
        <v>481</v>
      </c>
      <c r="F24" s="225" t="s">
        <v>174</v>
      </c>
      <c r="G24" s="363" t="s">
        <v>482</v>
      </c>
      <c r="H24" s="74" t="s">
        <v>35</v>
      </c>
      <c r="I24" s="77">
        <v>1</v>
      </c>
      <c r="J24" s="55"/>
      <c r="K24" s="55"/>
      <c r="L24" s="143"/>
      <c r="M24" s="157"/>
      <c r="N24" s="59"/>
      <c r="O24" s="60"/>
      <c r="P24" s="78"/>
      <c r="Q24" s="68"/>
      <c r="R24" s="59"/>
      <c r="S24" s="60"/>
      <c r="T24" s="60"/>
      <c r="U24" s="324">
        <f>SUM(M24:P24)</f>
        <v>0</v>
      </c>
      <c r="V24" s="324">
        <f>SUM(M25:P25)</f>
        <v>0</v>
      </c>
      <c r="W24" s="324">
        <f>SUM(I25:P25)</f>
        <v>1</v>
      </c>
      <c r="X24" s="326" t="e">
        <f>+V24/U24</f>
        <v>#DIV/0!</v>
      </c>
      <c r="Y24" s="401" t="s">
        <v>483</v>
      </c>
      <c r="Z24" s="355" t="s">
        <v>37</v>
      </c>
      <c r="AA24" s="519" t="s">
        <v>648</v>
      </c>
      <c r="AB24" s="347" t="s">
        <v>37</v>
      </c>
    </row>
    <row r="25" spans="1:28" s="14" customFormat="1" ht="42" customHeight="1" x14ac:dyDescent="0.2">
      <c r="A25" s="225"/>
      <c r="B25" s="225"/>
      <c r="C25" s="227"/>
      <c r="D25" s="227"/>
      <c r="E25" s="227"/>
      <c r="F25" s="225"/>
      <c r="G25" s="363"/>
      <c r="H25" s="74" t="s">
        <v>38</v>
      </c>
      <c r="I25" s="172">
        <v>1</v>
      </c>
      <c r="J25" s="55"/>
      <c r="K25" s="55"/>
      <c r="L25" s="143"/>
      <c r="M25" s="157"/>
      <c r="N25" s="59"/>
      <c r="O25" s="60"/>
      <c r="P25" s="78"/>
      <c r="Q25" s="68"/>
      <c r="R25" s="59"/>
      <c r="S25" s="60"/>
      <c r="T25" s="60"/>
      <c r="U25" s="324"/>
      <c r="V25" s="324"/>
      <c r="W25" s="324"/>
      <c r="X25" s="326"/>
      <c r="Y25" s="402"/>
      <c r="Z25" s="356"/>
      <c r="AA25" s="520"/>
      <c r="AB25" s="348"/>
    </row>
    <row r="26" spans="1:28" s="14" customFormat="1" ht="42" customHeight="1" x14ac:dyDescent="0.2">
      <c r="A26" s="225"/>
      <c r="B26" s="225"/>
      <c r="C26" s="227"/>
      <c r="D26" s="227"/>
      <c r="E26" s="227" t="s">
        <v>484</v>
      </c>
      <c r="F26" s="225"/>
      <c r="G26" s="409" t="s">
        <v>485</v>
      </c>
      <c r="H26" s="74" t="s">
        <v>35</v>
      </c>
      <c r="I26" s="75"/>
      <c r="J26" s="55"/>
      <c r="K26" s="55"/>
      <c r="L26" s="143"/>
      <c r="M26" s="77">
        <v>0.33</v>
      </c>
      <c r="N26" s="57"/>
      <c r="O26" s="57"/>
      <c r="P26" s="76"/>
      <c r="Q26" s="66"/>
      <c r="R26" s="57"/>
      <c r="S26" s="57"/>
      <c r="T26" s="57"/>
      <c r="U26" s="324">
        <f>SUM(M26:P26)</f>
        <v>0.33</v>
      </c>
      <c r="V26" s="324">
        <f>SUM(M27:P27)</f>
        <v>0.33</v>
      </c>
      <c r="W26" s="324">
        <f>SUM(I27:P27)</f>
        <v>0.33</v>
      </c>
      <c r="X26" s="326">
        <f>+V26/U26</f>
        <v>1</v>
      </c>
      <c r="Y26" s="378" t="s">
        <v>486</v>
      </c>
      <c r="Z26" s="410" t="s">
        <v>37</v>
      </c>
      <c r="AA26" s="399" t="s">
        <v>649</v>
      </c>
      <c r="AB26" s="376" t="s">
        <v>37</v>
      </c>
    </row>
    <row r="27" spans="1:28" s="14" customFormat="1" ht="42" customHeight="1" x14ac:dyDescent="0.2">
      <c r="A27" s="225"/>
      <c r="B27" s="225"/>
      <c r="C27" s="227"/>
      <c r="D27" s="227"/>
      <c r="E27" s="227"/>
      <c r="F27" s="225"/>
      <c r="G27" s="409"/>
      <c r="H27" s="74" t="s">
        <v>38</v>
      </c>
      <c r="I27" s="75"/>
      <c r="J27" s="55"/>
      <c r="K27" s="55"/>
      <c r="L27" s="143"/>
      <c r="M27" s="172">
        <v>0.33</v>
      </c>
      <c r="N27" s="57"/>
      <c r="O27" s="57"/>
      <c r="P27" s="76"/>
      <c r="Q27" s="66"/>
      <c r="R27" s="57"/>
      <c r="S27" s="57"/>
      <c r="T27" s="57"/>
      <c r="U27" s="324"/>
      <c r="V27" s="324"/>
      <c r="W27" s="324"/>
      <c r="X27" s="326"/>
      <c r="Y27" s="379"/>
      <c r="Z27" s="393"/>
      <c r="AA27" s="400"/>
      <c r="AB27" s="377"/>
    </row>
    <row r="28" spans="1:28" s="14" customFormat="1" ht="42" customHeight="1" x14ac:dyDescent="0.2">
      <c r="A28" s="225"/>
      <c r="B28" s="225"/>
      <c r="C28" s="227"/>
      <c r="D28" s="227"/>
      <c r="E28" s="227" t="s">
        <v>487</v>
      </c>
      <c r="F28" s="225"/>
      <c r="G28" s="409" t="s">
        <v>488</v>
      </c>
      <c r="H28" s="74" t="s">
        <v>35</v>
      </c>
      <c r="I28" s="75"/>
      <c r="J28" s="55"/>
      <c r="K28" s="55"/>
      <c r="L28" s="143"/>
      <c r="M28" s="157"/>
      <c r="N28" s="59"/>
      <c r="O28" s="60"/>
      <c r="P28" s="78"/>
      <c r="Q28" s="68"/>
      <c r="R28" s="59"/>
      <c r="S28" s="60"/>
      <c r="T28" s="60"/>
      <c r="U28" s="324">
        <f>SUM(M28:P28)</f>
        <v>0</v>
      </c>
      <c r="V28" s="324">
        <f>SUM(M29:P29)</f>
        <v>0</v>
      </c>
      <c r="W28" s="324">
        <f>SUM(I29:P29)</f>
        <v>0</v>
      </c>
      <c r="X28" s="326" t="e">
        <f>+V28/U28</f>
        <v>#DIV/0!</v>
      </c>
      <c r="Y28" s="345" t="s">
        <v>37</v>
      </c>
      <c r="Z28" s="411" t="s">
        <v>37</v>
      </c>
      <c r="AA28" s="412" t="s">
        <v>37</v>
      </c>
      <c r="AB28" s="347" t="s">
        <v>37</v>
      </c>
    </row>
    <row r="29" spans="1:28" s="14" customFormat="1" ht="42" customHeight="1" x14ac:dyDescent="0.2">
      <c r="A29" s="225"/>
      <c r="B29" s="225"/>
      <c r="C29" s="227"/>
      <c r="D29" s="227"/>
      <c r="E29" s="227"/>
      <c r="F29" s="225"/>
      <c r="G29" s="409"/>
      <c r="H29" s="74" t="s">
        <v>38</v>
      </c>
      <c r="I29" s="75"/>
      <c r="J29" s="55"/>
      <c r="K29" s="55"/>
      <c r="L29" s="143"/>
      <c r="M29" s="157"/>
      <c r="N29" s="59"/>
      <c r="O29" s="60"/>
      <c r="P29" s="78"/>
      <c r="Q29" s="68"/>
      <c r="R29" s="59"/>
      <c r="S29" s="60"/>
      <c r="T29" s="60"/>
      <c r="U29" s="324"/>
      <c r="V29" s="324"/>
      <c r="W29" s="324"/>
      <c r="X29" s="326"/>
      <c r="Y29" s="346"/>
      <c r="Z29" s="388"/>
      <c r="AA29" s="413"/>
      <c r="AB29" s="348"/>
    </row>
    <row r="30" spans="1:28" s="14" customFormat="1" ht="42" customHeight="1" x14ac:dyDescent="0.2">
      <c r="A30" s="225"/>
      <c r="B30" s="225" t="s">
        <v>29</v>
      </c>
      <c r="C30" s="227" t="s">
        <v>489</v>
      </c>
      <c r="D30" s="227" t="s">
        <v>490</v>
      </c>
      <c r="E30" s="227" t="s">
        <v>491</v>
      </c>
      <c r="F30" s="225"/>
      <c r="G30" s="363" t="s">
        <v>492</v>
      </c>
      <c r="H30" s="74" t="s">
        <v>35</v>
      </c>
      <c r="I30" s="75"/>
      <c r="J30" s="62">
        <v>0.5</v>
      </c>
      <c r="K30" s="62">
        <v>0.5</v>
      </c>
      <c r="L30" s="143"/>
      <c r="M30" s="149"/>
      <c r="N30" s="57"/>
      <c r="O30" s="57"/>
      <c r="P30" s="76"/>
      <c r="Q30" s="66"/>
      <c r="R30" s="57"/>
      <c r="S30" s="57"/>
      <c r="T30" s="57"/>
      <c r="U30" s="324">
        <f>SUM(M30:P30)</f>
        <v>0</v>
      </c>
      <c r="V30" s="324">
        <f>SUM(M31:P31)</f>
        <v>0</v>
      </c>
      <c r="W30" s="324">
        <f>SUM(I31:P31)</f>
        <v>1</v>
      </c>
      <c r="X30" s="326" t="e">
        <f>+V30/U30</f>
        <v>#DIV/0!</v>
      </c>
      <c r="Y30" s="378" t="s">
        <v>493</v>
      </c>
      <c r="Z30" s="410" t="s">
        <v>37</v>
      </c>
      <c r="AA30" s="399" t="s">
        <v>650</v>
      </c>
      <c r="AB30" s="376" t="s">
        <v>37</v>
      </c>
    </row>
    <row r="31" spans="1:28" s="14" customFormat="1" ht="42" customHeight="1" x14ac:dyDescent="0.2">
      <c r="A31" s="225"/>
      <c r="B31" s="225"/>
      <c r="C31" s="227"/>
      <c r="D31" s="227"/>
      <c r="E31" s="227"/>
      <c r="F31" s="225"/>
      <c r="G31" s="363"/>
      <c r="H31" s="74" t="s">
        <v>38</v>
      </c>
      <c r="I31" s="75"/>
      <c r="J31" s="171">
        <v>0.5</v>
      </c>
      <c r="K31" s="171">
        <v>0.5</v>
      </c>
      <c r="L31" s="143"/>
      <c r="M31" s="149"/>
      <c r="N31" s="57"/>
      <c r="O31" s="57"/>
      <c r="P31" s="76"/>
      <c r="Q31" s="66"/>
      <c r="R31" s="57"/>
      <c r="S31" s="57"/>
      <c r="T31" s="57"/>
      <c r="U31" s="324"/>
      <c r="V31" s="324"/>
      <c r="W31" s="324"/>
      <c r="X31" s="326"/>
      <c r="Y31" s="379"/>
      <c r="Z31" s="393"/>
      <c r="AA31" s="400"/>
      <c r="AB31" s="377"/>
    </row>
    <row r="32" spans="1:28" s="14" customFormat="1" ht="42" customHeight="1" x14ac:dyDescent="0.2">
      <c r="A32" s="225"/>
      <c r="B32" s="225"/>
      <c r="C32" s="227"/>
      <c r="D32" s="227"/>
      <c r="E32" s="227" t="s">
        <v>494</v>
      </c>
      <c r="F32" s="225"/>
      <c r="G32" s="363" t="s">
        <v>495</v>
      </c>
      <c r="H32" s="74" t="s">
        <v>35</v>
      </c>
      <c r="I32" s="75"/>
      <c r="J32" s="55"/>
      <c r="K32" s="55"/>
      <c r="L32" s="165">
        <v>0.5</v>
      </c>
      <c r="M32" s="77">
        <v>0.5</v>
      </c>
      <c r="N32" s="59"/>
      <c r="O32" s="60"/>
      <c r="P32" s="78"/>
      <c r="Q32" s="68"/>
      <c r="R32" s="59"/>
      <c r="S32" s="60"/>
      <c r="T32" s="60"/>
      <c r="U32" s="324">
        <f>SUM(M32:P32)</f>
        <v>0.5</v>
      </c>
      <c r="V32" s="324">
        <f>SUM(M33:P33)</f>
        <v>0.5</v>
      </c>
      <c r="W32" s="324">
        <f>SUM(I33:P33)</f>
        <v>1</v>
      </c>
      <c r="X32" s="326">
        <f>+V32/U32</f>
        <v>1</v>
      </c>
      <c r="Y32" s="378" t="s">
        <v>496</v>
      </c>
      <c r="Z32" s="410" t="s">
        <v>37</v>
      </c>
      <c r="AA32" s="399" t="s">
        <v>651</v>
      </c>
      <c r="AB32" s="376" t="s">
        <v>37</v>
      </c>
    </row>
    <row r="33" spans="1:28" s="14" customFormat="1" ht="101.25" customHeight="1" x14ac:dyDescent="0.2">
      <c r="A33" s="225"/>
      <c r="B33" s="225"/>
      <c r="C33" s="227"/>
      <c r="D33" s="227"/>
      <c r="E33" s="227"/>
      <c r="F33" s="225"/>
      <c r="G33" s="363"/>
      <c r="H33" s="74" t="s">
        <v>38</v>
      </c>
      <c r="I33" s="75"/>
      <c r="J33" s="55"/>
      <c r="K33" s="55"/>
      <c r="L33" s="173">
        <v>0.5</v>
      </c>
      <c r="M33" s="173">
        <v>0.5</v>
      </c>
      <c r="N33" s="59"/>
      <c r="O33" s="60"/>
      <c r="P33" s="78"/>
      <c r="Q33" s="68"/>
      <c r="R33" s="59"/>
      <c r="S33" s="60"/>
      <c r="T33" s="60"/>
      <c r="U33" s="324"/>
      <c r="V33" s="324"/>
      <c r="W33" s="324"/>
      <c r="X33" s="326"/>
      <c r="Y33" s="379"/>
      <c r="Z33" s="393"/>
      <c r="AA33" s="414"/>
      <c r="AB33" s="377"/>
    </row>
    <row r="34" spans="1:28" s="14" customFormat="1" ht="63.75" customHeight="1" x14ac:dyDescent="0.2">
      <c r="A34" s="225"/>
      <c r="B34" s="225"/>
      <c r="C34" s="227"/>
      <c r="D34" s="227"/>
      <c r="E34" s="227" t="s">
        <v>497</v>
      </c>
      <c r="F34" s="225"/>
      <c r="G34" s="363" t="s">
        <v>498</v>
      </c>
      <c r="H34" s="74" t="s">
        <v>35</v>
      </c>
      <c r="I34" s="75"/>
      <c r="J34" s="55"/>
      <c r="K34" s="55"/>
      <c r="L34" s="143"/>
      <c r="M34" s="149"/>
      <c r="N34" s="57"/>
      <c r="O34" s="62">
        <v>0.5</v>
      </c>
      <c r="P34" s="72">
        <v>0.5</v>
      </c>
      <c r="Q34" s="66"/>
      <c r="R34" s="57"/>
      <c r="S34" s="57"/>
      <c r="T34" s="57"/>
      <c r="U34" s="324">
        <f>SUM(M34:P34)</f>
        <v>1</v>
      </c>
      <c r="V34" s="324">
        <f>SUM(M35:P35)</f>
        <v>1</v>
      </c>
      <c r="W34" s="324">
        <f>SUM(I35:P35)</f>
        <v>1</v>
      </c>
      <c r="X34" s="326">
        <f>+V34/U34</f>
        <v>1</v>
      </c>
      <c r="Y34" s="378" t="s">
        <v>499</v>
      </c>
      <c r="Z34" s="410" t="s">
        <v>37</v>
      </c>
      <c r="AA34" s="399" t="s">
        <v>652</v>
      </c>
      <c r="AB34" s="376" t="s">
        <v>37</v>
      </c>
    </row>
    <row r="35" spans="1:28" s="14" customFormat="1" ht="42" customHeight="1" x14ac:dyDescent="0.2">
      <c r="A35" s="225"/>
      <c r="B35" s="225"/>
      <c r="C35" s="227"/>
      <c r="D35" s="227"/>
      <c r="E35" s="227"/>
      <c r="F35" s="225"/>
      <c r="G35" s="363"/>
      <c r="H35" s="74" t="s">
        <v>38</v>
      </c>
      <c r="I35" s="75"/>
      <c r="J35" s="55"/>
      <c r="K35" s="55"/>
      <c r="L35" s="143"/>
      <c r="M35" s="149"/>
      <c r="N35" s="57"/>
      <c r="O35" s="171">
        <v>0.5</v>
      </c>
      <c r="P35" s="171">
        <v>0.5</v>
      </c>
      <c r="Q35" s="66"/>
      <c r="R35" s="57"/>
      <c r="S35" s="57"/>
      <c r="T35" s="57"/>
      <c r="U35" s="324"/>
      <c r="V35" s="324"/>
      <c r="W35" s="324"/>
      <c r="X35" s="326"/>
      <c r="Y35" s="379"/>
      <c r="Z35" s="393"/>
      <c r="AA35" s="379"/>
      <c r="AB35" s="377"/>
    </row>
    <row r="36" spans="1:28" s="14" customFormat="1" ht="81.75" customHeight="1" x14ac:dyDescent="0.2">
      <c r="A36" s="225"/>
      <c r="B36" s="225"/>
      <c r="C36" s="227" t="s">
        <v>152</v>
      </c>
      <c r="D36" s="227"/>
      <c r="E36" s="227" t="s">
        <v>500</v>
      </c>
      <c r="F36" s="225"/>
      <c r="G36" s="409" t="s">
        <v>501</v>
      </c>
      <c r="H36" s="74" t="s">
        <v>35</v>
      </c>
      <c r="I36" s="75"/>
      <c r="J36" s="55"/>
      <c r="K36" s="62">
        <v>0.33</v>
      </c>
      <c r="L36" s="143"/>
      <c r="M36" s="157"/>
      <c r="N36" s="62">
        <v>0.33</v>
      </c>
      <c r="O36" s="60"/>
      <c r="P36" s="78"/>
      <c r="Q36" s="68"/>
      <c r="R36" s="59"/>
      <c r="S36" s="60"/>
      <c r="T36" s="60"/>
      <c r="U36" s="324">
        <f>SUM(M36:P36)</f>
        <v>0.33</v>
      </c>
      <c r="V36" s="324">
        <f>SUM(M37:P37)</f>
        <v>0.33</v>
      </c>
      <c r="W36" s="324">
        <f>SUM(I37:P37)</f>
        <v>0.66</v>
      </c>
      <c r="X36" s="326">
        <f>+V36/U36</f>
        <v>1</v>
      </c>
      <c r="Y36" s="378" t="s">
        <v>502</v>
      </c>
      <c r="Z36" s="410" t="s">
        <v>37</v>
      </c>
      <c r="AA36" s="521" t="s">
        <v>653</v>
      </c>
      <c r="AB36" s="376" t="s">
        <v>37</v>
      </c>
    </row>
    <row r="37" spans="1:28" s="14" customFormat="1" ht="75.75" customHeight="1" x14ac:dyDescent="0.2">
      <c r="A37" s="225"/>
      <c r="B37" s="225"/>
      <c r="C37" s="227"/>
      <c r="D37" s="227"/>
      <c r="E37" s="227"/>
      <c r="F37" s="225"/>
      <c r="G37" s="409"/>
      <c r="H37" s="74" t="s">
        <v>38</v>
      </c>
      <c r="I37" s="75"/>
      <c r="J37" s="55"/>
      <c r="K37" s="171">
        <v>0.33</v>
      </c>
      <c r="L37" s="143"/>
      <c r="M37" s="157"/>
      <c r="N37" s="171">
        <v>0.33</v>
      </c>
      <c r="O37" s="60"/>
      <c r="P37" s="78"/>
      <c r="Q37" s="68"/>
      <c r="R37" s="59"/>
      <c r="S37" s="60"/>
      <c r="T37" s="60"/>
      <c r="U37" s="324"/>
      <c r="V37" s="324"/>
      <c r="W37" s="324"/>
      <c r="X37" s="326"/>
      <c r="Y37" s="379"/>
      <c r="Z37" s="393"/>
      <c r="AA37" s="522"/>
      <c r="AB37" s="377"/>
    </row>
    <row r="38" spans="1:28" s="14" customFormat="1" ht="57" customHeight="1" x14ac:dyDescent="0.2">
      <c r="A38" s="225"/>
      <c r="B38" s="225"/>
      <c r="C38" s="227"/>
      <c r="D38" s="227"/>
      <c r="E38" s="227" t="s">
        <v>503</v>
      </c>
      <c r="F38" s="225"/>
      <c r="G38" s="409" t="s">
        <v>504</v>
      </c>
      <c r="H38" s="74" t="s">
        <v>35</v>
      </c>
      <c r="I38" s="75"/>
      <c r="J38" s="55"/>
      <c r="K38" s="62">
        <v>0.1</v>
      </c>
      <c r="L38" s="165">
        <v>0.1</v>
      </c>
      <c r="M38" s="77">
        <v>0.1</v>
      </c>
      <c r="N38" s="62">
        <v>0.1</v>
      </c>
      <c r="O38" s="62">
        <v>0.1</v>
      </c>
      <c r="P38" s="72">
        <v>0.1</v>
      </c>
      <c r="Q38" s="66"/>
      <c r="R38" s="57"/>
      <c r="S38" s="57"/>
      <c r="T38" s="57"/>
      <c r="U38" s="324">
        <f>SUM(M38:P38)</f>
        <v>0.4</v>
      </c>
      <c r="V38" s="324">
        <f>SUM(M39:P39)</f>
        <v>0.4</v>
      </c>
      <c r="W38" s="324">
        <f>SUM(I39:P39)</f>
        <v>0.6</v>
      </c>
      <c r="X38" s="326">
        <f>+V38/U38</f>
        <v>1</v>
      </c>
      <c r="Y38" s="378" t="s">
        <v>505</v>
      </c>
      <c r="Z38" s="410" t="s">
        <v>37</v>
      </c>
      <c r="AA38" s="399" t="s">
        <v>654</v>
      </c>
      <c r="AB38" s="376" t="s">
        <v>37</v>
      </c>
    </row>
    <row r="39" spans="1:28" s="14" customFormat="1" ht="62.25" customHeight="1" x14ac:dyDescent="0.2">
      <c r="A39" s="225"/>
      <c r="B39" s="225"/>
      <c r="C39" s="227"/>
      <c r="D39" s="227"/>
      <c r="E39" s="227"/>
      <c r="F39" s="225"/>
      <c r="G39" s="409"/>
      <c r="H39" s="74" t="s">
        <v>38</v>
      </c>
      <c r="I39" s="75"/>
      <c r="J39" s="55"/>
      <c r="K39" s="171">
        <v>0.1</v>
      </c>
      <c r="L39" s="173">
        <v>0.1</v>
      </c>
      <c r="M39" s="197">
        <v>0.1</v>
      </c>
      <c r="N39" s="202">
        <v>0.1</v>
      </c>
      <c r="O39" s="202">
        <v>0.1</v>
      </c>
      <c r="P39" s="203">
        <v>0.1</v>
      </c>
      <c r="Q39" s="68"/>
      <c r="R39" s="59"/>
      <c r="S39" s="60"/>
      <c r="T39" s="60"/>
      <c r="U39" s="324"/>
      <c r="V39" s="324"/>
      <c r="W39" s="324"/>
      <c r="X39" s="326"/>
      <c r="Y39" s="379"/>
      <c r="Z39" s="393"/>
      <c r="AA39" s="379"/>
      <c r="AB39" s="377"/>
    </row>
    <row r="40" spans="1:28" s="14" customFormat="1" ht="42" customHeight="1" x14ac:dyDescent="0.2">
      <c r="A40" s="225"/>
      <c r="B40" s="225" t="s">
        <v>506</v>
      </c>
      <c r="C40" s="227" t="s">
        <v>507</v>
      </c>
      <c r="D40" s="227" t="s">
        <v>508</v>
      </c>
      <c r="E40" s="227" t="s">
        <v>509</v>
      </c>
      <c r="F40" s="225" t="s">
        <v>510</v>
      </c>
      <c r="G40" s="363" t="s">
        <v>511</v>
      </c>
      <c r="H40" s="74" t="s">
        <v>35</v>
      </c>
      <c r="I40" s="75"/>
      <c r="J40" s="55"/>
      <c r="K40" s="62">
        <v>1</v>
      </c>
      <c r="L40" s="143"/>
      <c r="M40" s="149"/>
      <c r="N40" s="57"/>
      <c r="O40" s="57"/>
      <c r="P40" s="76"/>
      <c r="Q40" s="66"/>
      <c r="R40" s="57"/>
      <c r="S40" s="57"/>
      <c r="T40" s="57"/>
      <c r="U40" s="324">
        <f>SUM(M40:P40)</f>
        <v>0</v>
      </c>
      <c r="V40" s="324">
        <f>SUM(M41:P41)</f>
        <v>0</v>
      </c>
      <c r="W40" s="324">
        <f>SUM(I41:P41)</f>
        <v>1</v>
      </c>
      <c r="X40" s="326" t="e">
        <f>+V40/U40</f>
        <v>#DIV/0!</v>
      </c>
      <c r="Y40" s="386" t="s">
        <v>512</v>
      </c>
      <c r="Z40" s="411" t="s">
        <v>37</v>
      </c>
      <c r="AA40" s="403" t="s">
        <v>513</v>
      </c>
      <c r="AB40" s="347" t="s">
        <v>37</v>
      </c>
    </row>
    <row r="41" spans="1:28" s="14" customFormat="1" ht="42" customHeight="1" x14ac:dyDescent="0.2">
      <c r="A41" s="225"/>
      <c r="B41" s="225"/>
      <c r="C41" s="227"/>
      <c r="D41" s="227"/>
      <c r="E41" s="227"/>
      <c r="F41" s="225"/>
      <c r="G41" s="363"/>
      <c r="H41" s="74" t="s">
        <v>38</v>
      </c>
      <c r="I41" s="75"/>
      <c r="J41" s="55"/>
      <c r="K41" s="171">
        <v>1</v>
      </c>
      <c r="L41" s="143"/>
      <c r="M41" s="157"/>
      <c r="N41" s="59"/>
      <c r="O41" s="60"/>
      <c r="P41" s="78"/>
      <c r="Q41" s="68"/>
      <c r="R41" s="59"/>
      <c r="S41" s="60"/>
      <c r="T41" s="60"/>
      <c r="U41" s="324"/>
      <c r="V41" s="324"/>
      <c r="W41" s="324"/>
      <c r="X41" s="326"/>
      <c r="Y41" s="387"/>
      <c r="Z41" s="388"/>
      <c r="AA41" s="394"/>
      <c r="AB41" s="348"/>
    </row>
    <row r="42" spans="1:28" s="14" customFormat="1" ht="85.5" customHeight="1" x14ac:dyDescent="0.2">
      <c r="A42" s="225"/>
      <c r="B42" s="225"/>
      <c r="C42" s="227"/>
      <c r="D42" s="227"/>
      <c r="E42" s="227" t="s">
        <v>514</v>
      </c>
      <c r="F42" s="225"/>
      <c r="G42" s="404" t="s">
        <v>515</v>
      </c>
      <c r="H42" s="74" t="s">
        <v>35</v>
      </c>
      <c r="I42" s="75"/>
      <c r="J42" s="55"/>
      <c r="K42" s="55"/>
      <c r="L42" s="165">
        <v>0.5</v>
      </c>
      <c r="M42" s="149"/>
      <c r="N42" s="57"/>
      <c r="O42" s="57"/>
      <c r="P42" s="72">
        <v>0.5</v>
      </c>
      <c r="Q42" s="66"/>
      <c r="R42" s="57"/>
      <c r="S42" s="57"/>
      <c r="T42" s="57"/>
      <c r="U42" s="324">
        <f>SUM(M42:P42)</f>
        <v>0.5</v>
      </c>
      <c r="V42" s="324">
        <f>SUM(M43:P43)</f>
        <v>0.5</v>
      </c>
      <c r="W42" s="324">
        <f>SUM(I43:P43)</f>
        <v>1</v>
      </c>
      <c r="X42" s="326">
        <f>+V42/U42</f>
        <v>1</v>
      </c>
      <c r="Y42" s="378" t="s">
        <v>516</v>
      </c>
      <c r="Z42" s="410" t="s">
        <v>37</v>
      </c>
      <c r="AA42" s="399" t="s">
        <v>655</v>
      </c>
      <c r="AB42" s="376" t="s">
        <v>37</v>
      </c>
    </row>
    <row r="43" spans="1:28" s="14" customFormat="1" ht="52.5" customHeight="1" x14ac:dyDescent="0.2">
      <c r="A43" s="225"/>
      <c r="B43" s="225"/>
      <c r="C43" s="227"/>
      <c r="D43" s="227"/>
      <c r="E43" s="227"/>
      <c r="F43" s="225"/>
      <c r="G43" s="405"/>
      <c r="H43" s="74" t="s">
        <v>38</v>
      </c>
      <c r="I43" s="75"/>
      <c r="J43" s="55"/>
      <c r="K43" s="55"/>
      <c r="L43" s="173">
        <v>0.5</v>
      </c>
      <c r="M43" s="157"/>
      <c r="N43" s="59"/>
      <c r="O43" s="60"/>
      <c r="P43" s="173">
        <v>0.5</v>
      </c>
      <c r="Q43" s="68"/>
      <c r="R43" s="59"/>
      <c r="S43" s="60"/>
      <c r="T43" s="60"/>
      <c r="U43" s="324"/>
      <c r="V43" s="324"/>
      <c r="W43" s="324"/>
      <c r="X43" s="326"/>
      <c r="Y43" s="379"/>
      <c r="Z43" s="393"/>
      <c r="AA43" s="379"/>
      <c r="AB43" s="377"/>
    </row>
    <row r="44" spans="1:28" s="14" customFormat="1" ht="42" customHeight="1" x14ac:dyDescent="0.2">
      <c r="A44" s="225"/>
      <c r="B44" s="225"/>
      <c r="C44" s="227"/>
      <c r="D44" s="227"/>
      <c r="E44" s="404" t="s">
        <v>517</v>
      </c>
      <c r="F44" s="225"/>
      <c r="G44" s="406" t="s">
        <v>518</v>
      </c>
      <c r="H44" s="74" t="s">
        <v>35</v>
      </c>
      <c r="I44" s="75"/>
      <c r="J44" s="55"/>
      <c r="K44" s="55"/>
      <c r="L44" s="165">
        <v>1</v>
      </c>
      <c r="M44" s="157"/>
      <c r="N44" s="59"/>
      <c r="O44" s="60"/>
      <c r="P44" s="78"/>
      <c r="Q44" s="68"/>
      <c r="R44" s="59"/>
      <c r="S44" s="60"/>
      <c r="T44" s="60"/>
      <c r="U44" s="395">
        <f>SUM(M44:P44)</f>
        <v>0</v>
      </c>
      <c r="V44" s="395">
        <f>SUM(M45:P45)</f>
        <v>0</v>
      </c>
      <c r="W44" s="395">
        <f>SUM(I45:P45)</f>
        <v>1</v>
      </c>
      <c r="X44" s="397" t="e">
        <f>+V44/U44</f>
        <v>#DIV/0!</v>
      </c>
      <c r="Y44" s="401"/>
      <c r="Z44" s="411"/>
      <c r="AA44" s="515"/>
      <c r="AB44" s="347"/>
    </row>
    <row r="45" spans="1:28" s="14" customFormat="1" ht="42" customHeight="1" x14ac:dyDescent="0.2">
      <c r="A45" s="225"/>
      <c r="B45" s="225"/>
      <c r="C45" s="227"/>
      <c r="D45" s="227"/>
      <c r="E45" s="405"/>
      <c r="F45" s="225"/>
      <c r="G45" s="407"/>
      <c r="H45" s="74" t="s">
        <v>38</v>
      </c>
      <c r="I45" s="75"/>
      <c r="J45" s="55"/>
      <c r="K45" s="55"/>
      <c r="L45" s="173">
        <v>1</v>
      </c>
      <c r="M45" s="149"/>
      <c r="N45" s="57"/>
      <c r="O45" s="57"/>
      <c r="P45" s="76"/>
      <c r="Q45" s="66"/>
      <c r="R45" s="57"/>
      <c r="S45" s="57"/>
      <c r="T45" s="57"/>
      <c r="U45" s="396"/>
      <c r="V45" s="396"/>
      <c r="W45" s="396"/>
      <c r="X45" s="398"/>
      <c r="Y45" s="402"/>
      <c r="Z45" s="388"/>
      <c r="AA45" s="394"/>
      <c r="AB45" s="348"/>
    </row>
    <row r="46" spans="1:28" s="14" customFormat="1" ht="42" customHeight="1" x14ac:dyDescent="0.2">
      <c r="A46" s="225"/>
      <c r="B46" s="225"/>
      <c r="C46" s="227"/>
      <c r="D46" s="227"/>
      <c r="E46" s="386" t="s">
        <v>519</v>
      </c>
      <c r="F46" s="225"/>
      <c r="G46" s="407"/>
      <c r="H46" s="74" t="s">
        <v>35</v>
      </c>
      <c r="I46" s="75"/>
      <c r="J46" s="55"/>
      <c r="K46" s="55"/>
      <c r="L46" s="143"/>
      <c r="M46" s="157"/>
      <c r="N46" s="59"/>
      <c r="O46" s="62">
        <v>1</v>
      </c>
      <c r="P46" s="78"/>
      <c r="Q46" s="68"/>
      <c r="R46" s="59"/>
      <c r="S46" s="60"/>
      <c r="T46" s="60"/>
      <c r="U46" s="395">
        <f>SUM(M46:Q46)</f>
        <v>1</v>
      </c>
      <c r="V46" s="395">
        <f>SUM(M47:P47)</f>
        <v>1</v>
      </c>
      <c r="W46" s="395">
        <f>SUM(I47:P47)</f>
        <v>1</v>
      </c>
      <c r="X46" s="397">
        <f>+V46/U46</f>
        <v>1</v>
      </c>
      <c r="Y46" s="378" t="s">
        <v>520</v>
      </c>
      <c r="Z46" s="410" t="s">
        <v>37</v>
      </c>
      <c r="AA46" s="399" t="s">
        <v>521</v>
      </c>
      <c r="AB46" s="376" t="s">
        <v>37</v>
      </c>
    </row>
    <row r="47" spans="1:28" s="14" customFormat="1" ht="42" customHeight="1" x14ac:dyDescent="0.2">
      <c r="A47" s="225"/>
      <c r="B47" s="225"/>
      <c r="C47" s="227"/>
      <c r="D47" s="227"/>
      <c r="E47" s="387"/>
      <c r="F47" s="225"/>
      <c r="G47" s="408"/>
      <c r="H47" s="74" t="s">
        <v>38</v>
      </c>
      <c r="I47" s="75"/>
      <c r="J47" s="55"/>
      <c r="K47" s="55"/>
      <c r="L47" s="143"/>
      <c r="M47" s="157"/>
      <c r="N47" s="59"/>
      <c r="O47" s="171">
        <v>1</v>
      </c>
      <c r="P47" s="78"/>
      <c r="Q47" s="68"/>
      <c r="R47" s="59"/>
      <c r="S47" s="60"/>
      <c r="T47" s="60"/>
      <c r="U47" s="396"/>
      <c r="V47" s="396"/>
      <c r="W47" s="396"/>
      <c r="X47" s="398"/>
      <c r="Y47" s="379"/>
      <c r="Z47" s="393"/>
      <c r="AA47" s="400"/>
      <c r="AB47" s="377"/>
    </row>
    <row r="48" spans="1:28" s="14" customFormat="1" ht="114" customHeight="1" x14ac:dyDescent="0.2">
      <c r="A48" s="225"/>
      <c r="B48" s="225"/>
      <c r="C48" s="227"/>
      <c r="D48" s="227"/>
      <c r="E48" s="226" t="s">
        <v>522</v>
      </c>
      <c r="F48" s="225"/>
      <c r="G48" s="368" t="s">
        <v>523</v>
      </c>
      <c r="H48" s="74" t="s">
        <v>35</v>
      </c>
      <c r="I48" s="75"/>
      <c r="J48" s="55"/>
      <c r="K48" s="55"/>
      <c r="L48" s="143"/>
      <c r="M48" s="149"/>
      <c r="N48" s="57"/>
      <c r="O48" s="57"/>
      <c r="P48" s="72">
        <v>1</v>
      </c>
      <c r="Q48" s="66"/>
      <c r="R48" s="57"/>
      <c r="S48" s="57"/>
      <c r="T48" s="57"/>
      <c r="U48" s="324">
        <f>SUM(M48:P48)</f>
        <v>1</v>
      </c>
      <c r="V48" s="324">
        <f>SUM(M49:P49)</f>
        <v>0.5</v>
      </c>
      <c r="W48" s="324">
        <f>SUM(I49:P49)</f>
        <v>0.5</v>
      </c>
      <c r="X48" s="326">
        <f>+V48/U48</f>
        <v>0.5</v>
      </c>
      <c r="Y48" s="378" t="s">
        <v>524</v>
      </c>
      <c r="Z48" s="410" t="s">
        <v>37</v>
      </c>
      <c r="AA48" s="521" t="s">
        <v>656</v>
      </c>
      <c r="AB48" s="391" t="s">
        <v>525</v>
      </c>
    </row>
    <row r="49" spans="1:28" s="14" customFormat="1" ht="77.25" customHeight="1" x14ac:dyDescent="0.2">
      <c r="A49" s="225"/>
      <c r="B49" s="225"/>
      <c r="C49" s="227"/>
      <c r="D49" s="227"/>
      <c r="E49" s="226"/>
      <c r="F49" s="225"/>
      <c r="G49" s="368"/>
      <c r="H49" s="74" t="s">
        <v>38</v>
      </c>
      <c r="I49" s="75"/>
      <c r="J49" s="55"/>
      <c r="K49" s="55"/>
      <c r="L49" s="143"/>
      <c r="M49" s="157"/>
      <c r="N49" s="59"/>
      <c r="O49" s="60"/>
      <c r="P49" s="204">
        <v>0.5</v>
      </c>
      <c r="Q49" s="68"/>
      <c r="R49" s="59"/>
      <c r="S49" s="60"/>
      <c r="T49" s="60"/>
      <c r="U49" s="324"/>
      <c r="V49" s="324"/>
      <c r="W49" s="324"/>
      <c r="X49" s="326"/>
      <c r="Y49" s="379"/>
      <c r="Z49" s="393"/>
      <c r="AA49" s="379"/>
      <c r="AB49" s="392"/>
    </row>
    <row r="50" spans="1:28" s="14" customFormat="1" ht="42" customHeight="1" x14ac:dyDescent="0.2">
      <c r="A50" s="225"/>
      <c r="B50" s="225"/>
      <c r="C50" s="227"/>
      <c r="D50" s="227"/>
      <c r="E50" s="226" t="s">
        <v>526</v>
      </c>
      <c r="F50" s="225"/>
      <c r="G50" s="368"/>
      <c r="H50" s="74" t="s">
        <v>35</v>
      </c>
      <c r="I50" s="75"/>
      <c r="J50" s="55"/>
      <c r="K50" s="55"/>
      <c r="L50" s="143"/>
      <c r="M50" s="149"/>
      <c r="N50" s="57"/>
      <c r="O50" s="57"/>
      <c r="P50" s="76"/>
      <c r="Q50" s="66"/>
      <c r="R50" s="57"/>
      <c r="S50" s="57"/>
      <c r="T50" s="57"/>
      <c r="U50" s="324">
        <f>SUM(M50:P50)</f>
        <v>0</v>
      </c>
      <c r="V50" s="324">
        <f>SUM(M51:P51)</f>
        <v>0</v>
      </c>
      <c r="W50" s="324">
        <f>SUM(I51:P51)</f>
        <v>0</v>
      </c>
      <c r="X50" s="326" t="e">
        <f>+V50/U50</f>
        <v>#DIV/0!</v>
      </c>
      <c r="Y50" s="345" t="s">
        <v>37</v>
      </c>
      <c r="Z50" s="355" t="s">
        <v>527</v>
      </c>
      <c r="AA50" s="349" t="s">
        <v>37</v>
      </c>
      <c r="AB50" s="347" t="s">
        <v>37</v>
      </c>
    </row>
    <row r="51" spans="1:28" s="14" customFormat="1" ht="42" customHeight="1" x14ac:dyDescent="0.2">
      <c r="A51" s="225"/>
      <c r="B51" s="225"/>
      <c r="C51" s="227"/>
      <c r="D51" s="227"/>
      <c r="E51" s="226"/>
      <c r="F51" s="225"/>
      <c r="G51" s="368"/>
      <c r="H51" s="74" t="s">
        <v>38</v>
      </c>
      <c r="I51" s="75"/>
      <c r="J51" s="55"/>
      <c r="K51" s="55"/>
      <c r="L51" s="143"/>
      <c r="M51" s="157"/>
      <c r="N51" s="59"/>
      <c r="O51" s="60"/>
      <c r="P51" s="78"/>
      <c r="Q51" s="68"/>
      <c r="R51" s="59"/>
      <c r="S51" s="60"/>
      <c r="T51" s="60"/>
      <c r="U51" s="324"/>
      <c r="V51" s="324"/>
      <c r="W51" s="324"/>
      <c r="X51" s="326"/>
      <c r="Y51" s="346"/>
      <c r="Z51" s="356"/>
      <c r="AA51" s="350"/>
      <c r="AB51" s="348"/>
    </row>
    <row r="52" spans="1:28" s="14" customFormat="1" ht="42" customHeight="1" x14ac:dyDescent="0.2">
      <c r="A52" s="225"/>
      <c r="B52" s="225"/>
      <c r="C52" s="227"/>
      <c r="D52" s="227"/>
      <c r="E52" s="226" t="s">
        <v>528</v>
      </c>
      <c r="F52" s="225"/>
      <c r="G52" s="368"/>
      <c r="H52" s="74" t="s">
        <v>35</v>
      </c>
      <c r="I52" s="75"/>
      <c r="J52" s="55"/>
      <c r="K52" s="55"/>
      <c r="L52" s="143"/>
      <c r="M52" s="149"/>
      <c r="N52" s="57"/>
      <c r="O52" s="57"/>
      <c r="P52" s="76"/>
      <c r="Q52" s="66"/>
      <c r="R52" s="57"/>
      <c r="S52" s="57"/>
      <c r="T52" s="57"/>
      <c r="U52" s="324">
        <f>SUM(M52:P52)</f>
        <v>0</v>
      </c>
      <c r="V52" s="324">
        <f>SUM(M53:P53)</f>
        <v>0</v>
      </c>
      <c r="W52" s="324">
        <f>SUM(I53:P53)</f>
        <v>0</v>
      </c>
      <c r="X52" s="326" t="e">
        <f>+V52/U52</f>
        <v>#DIV/0!</v>
      </c>
      <c r="Y52" s="345" t="s">
        <v>37</v>
      </c>
      <c r="Z52" s="355" t="s">
        <v>527</v>
      </c>
      <c r="AA52" s="349" t="s">
        <v>37</v>
      </c>
      <c r="AB52" s="347" t="s">
        <v>37</v>
      </c>
    </row>
    <row r="53" spans="1:28" s="14" customFormat="1" ht="42" customHeight="1" x14ac:dyDescent="0.2">
      <c r="A53" s="225"/>
      <c r="B53" s="225"/>
      <c r="C53" s="227"/>
      <c r="D53" s="227"/>
      <c r="E53" s="226"/>
      <c r="F53" s="225"/>
      <c r="G53" s="368"/>
      <c r="H53" s="74" t="s">
        <v>38</v>
      </c>
      <c r="I53" s="75"/>
      <c r="J53" s="55"/>
      <c r="K53" s="55"/>
      <c r="L53" s="143"/>
      <c r="M53" s="157"/>
      <c r="N53" s="59"/>
      <c r="O53" s="60"/>
      <c r="P53" s="78"/>
      <c r="Q53" s="68"/>
      <c r="R53" s="59"/>
      <c r="S53" s="60"/>
      <c r="T53" s="60"/>
      <c r="U53" s="324"/>
      <c r="V53" s="324"/>
      <c r="W53" s="324"/>
      <c r="X53" s="326"/>
      <c r="Y53" s="346"/>
      <c r="Z53" s="356"/>
      <c r="AA53" s="350"/>
      <c r="AB53" s="348"/>
    </row>
    <row r="54" spans="1:28" s="14" customFormat="1" ht="42" customHeight="1" x14ac:dyDescent="0.2">
      <c r="A54" s="225"/>
      <c r="B54" s="225"/>
      <c r="C54" s="227"/>
      <c r="D54" s="227"/>
      <c r="E54" s="226" t="s">
        <v>529</v>
      </c>
      <c r="F54" s="225"/>
      <c r="G54" s="367" t="s">
        <v>530</v>
      </c>
      <c r="H54" s="74" t="s">
        <v>35</v>
      </c>
      <c r="I54" s="167"/>
      <c r="J54" s="163"/>
      <c r="K54" s="55"/>
      <c r="L54" s="143"/>
      <c r="M54" s="149"/>
      <c r="N54" s="57"/>
      <c r="O54" s="57"/>
      <c r="P54" s="76"/>
      <c r="Q54" s="66"/>
      <c r="R54" s="57"/>
      <c r="S54" s="57"/>
      <c r="T54" s="57"/>
      <c r="U54" s="324">
        <f>SUM(M54:P54)</f>
        <v>0</v>
      </c>
      <c r="V54" s="324">
        <f>SUM(M55:P55)</f>
        <v>0</v>
      </c>
      <c r="W54" s="324">
        <f>SUM(I55:P55)</f>
        <v>0</v>
      </c>
      <c r="X54" s="326" t="e">
        <f>+V54/U54</f>
        <v>#DIV/0!</v>
      </c>
      <c r="Y54" s="345" t="s">
        <v>37</v>
      </c>
      <c r="Z54" s="355" t="s">
        <v>527</v>
      </c>
      <c r="AA54" s="349" t="s">
        <v>37</v>
      </c>
      <c r="AB54" s="347" t="s">
        <v>37</v>
      </c>
    </row>
    <row r="55" spans="1:28" s="14" customFormat="1" ht="42" customHeight="1" x14ac:dyDescent="0.2">
      <c r="A55" s="225"/>
      <c r="B55" s="225"/>
      <c r="C55" s="227"/>
      <c r="D55" s="227"/>
      <c r="E55" s="226"/>
      <c r="F55" s="225"/>
      <c r="G55" s="367"/>
      <c r="H55" s="74" t="s">
        <v>38</v>
      </c>
      <c r="I55" s="75"/>
      <c r="J55" s="55"/>
      <c r="K55" s="55"/>
      <c r="L55" s="143"/>
      <c r="M55" s="157"/>
      <c r="N55" s="59"/>
      <c r="O55" s="60"/>
      <c r="P55" s="78"/>
      <c r="Q55" s="68"/>
      <c r="R55" s="59"/>
      <c r="S55" s="60"/>
      <c r="T55" s="60"/>
      <c r="U55" s="324"/>
      <c r="V55" s="324"/>
      <c r="W55" s="324"/>
      <c r="X55" s="326"/>
      <c r="Y55" s="346"/>
      <c r="Z55" s="356"/>
      <c r="AA55" s="350"/>
      <c r="AB55" s="348"/>
    </row>
    <row r="56" spans="1:28" s="14" customFormat="1" ht="126" customHeight="1" x14ac:dyDescent="0.2">
      <c r="A56" s="225" t="s">
        <v>451</v>
      </c>
      <c r="B56" s="225" t="s">
        <v>531</v>
      </c>
      <c r="C56" s="227" t="s">
        <v>30</v>
      </c>
      <c r="D56" s="227" t="s">
        <v>532</v>
      </c>
      <c r="E56" s="226" t="s">
        <v>533</v>
      </c>
      <c r="F56" s="225" t="s">
        <v>534</v>
      </c>
      <c r="G56" s="367" t="s">
        <v>535</v>
      </c>
      <c r="H56" s="74" t="s">
        <v>35</v>
      </c>
      <c r="I56" s="167"/>
      <c r="J56" s="163"/>
      <c r="K56" s="62">
        <v>0.5</v>
      </c>
      <c r="L56" s="165">
        <v>0.5</v>
      </c>
      <c r="M56" s="149"/>
      <c r="N56" s="57"/>
      <c r="O56" s="57"/>
      <c r="P56" s="76"/>
      <c r="Q56" s="66"/>
      <c r="R56" s="57"/>
      <c r="S56" s="57"/>
      <c r="T56" s="57"/>
      <c r="U56" s="324">
        <f>SUM(M56:P56)</f>
        <v>0</v>
      </c>
      <c r="V56" s="324">
        <f>SUM(M57:P57)</f>
        <v>0</v>
      </c>
      <c r="W56" s="324">
        <f>SUM(I57:P57)</f>
        <v>1</v>
      </c>
      <c r="X56" s="326" t="e">
        <f>+V56/U56</f>
        <v>#DIV/0!</v>
      </c>
      <c r="Y56" s="386" t="s">
        <v>536</v>
      </c>
      <c r="Z56" s="411" t="s">
        <v>37</v>
      </c>
      <c r="AA56" s="403" t="s">
        <v>657</v>
      </c>
      <c r="AB56" s="389" t="s">
        <v>37</v>
      </c>
    </row>
    <row r="57" spans="1:28" s="14" customFormat="1" ht="63" customHeight="1" x14ac:dyDescent="0.2">
      <c r="A57" s="225"/>
      <c r="B57" s="225"/>
      <c r="C57" s="227"/>
      <c r="D57" s="227"/>
      <c r="E57" s="226"/>
      <c r="F57" s="225"/>
      <c r="G57" s="367"/>
      <c r="H57" s="74" t="s">
        <v>38</v>
      </c>
      <c r="I57" s="75"/>
      <c r="J57" s="55"/>
      <c r="K57" s="171">
        <v>0.5</v>
      </c>
      <c r="L57" s="173">
        <v>0.5</v>
      </c>
      <c r="M57" s="157"/>
      <c r="N57" s="59"/>
      <c r="O57" s="60"/>
      <c r="P57" s="78"/>
      <c r="Q57" s="68"/>
      <c r="R57" s="59"/>
      <c r="S57" s="60"/>
      <c r="T57" s="60"/>
      <c r="U57" s="324"/>
      <c r="V57" s="324"/>
      <c r="W57" s="324"/>
      <c r="X57" s="326"/>
      <c r="Y57" s="387"/>
      <c r="Z57" s="388"/>
      <c r="AA57" s="394"/>
      <c r="AB57" s="390"/>
    </row>
    <row r="58" spans="1:28" s="14" customFormat="1" ht="96" customHeight="1" x14ac:dyDescent="0.2">
      <c r="A58" s="225"/>
      <c r="B58" s="225"/>
      <c r="C58" s="227"/>
      <c r="D58" s="227"/>
      <c r="E58" s="226" t="s">
        <v>537</v>
      </c>
      <c r="F58" s="225"/>
      <c r="G58" s="367" t="s">
        <v>538</v>
      </c>
      <c r="H58" s="74" t="s">
        <v>35</v>
      </c>
      <c r="I58" s="75"/>
      <c r="J58" s="55"/>
      <c r="K58" s="55"/>
      <c r="L58" s="143"/>
      <c r="M58" s="77">
        <v>1</v>
      </c>
      <c r="N58" s="57"/>
      <c r="O58" s="57"/>
      <c r="P58" s="76"/>
      <c r="Q58" s="66"/>
      <c r="R58" s="57"/>
      <c r="S58" s="57"/>
      <c r="T58" s="57"/>
      <c r="U58" s="324">
        <f>SUM(M58:P58)</f>
        <v>1</v>
      </c>
      <c r="V58" s="324">
        <f>SUM(M59:P59)</f>
        <v>1</v>
      </c>
      <c r="W58" s="324">
        <f>SUM(I59:P59)</f>
        <v>1</v>
      </c>
      <c r="X58" s="326">
        <f>+V58/U58</f>
        <v>1</v>
      </c>
      <c r="Y58" s="378" t="s">
        <v>539</v>
      </c>
      <c r="Z58" s="374" t="s">
        <v>37</v>
      </c>
      <c r="AA58" s="523" t="s">
        <v>658</v>
      </c>
      <c r="AB58" s="376" t="s">
        <v>37</v>
      </c>
    </row>
    <row r="59" spans="1:28" s="14" customFormat="1" ht="59.25" customHeight="1" x14ac:dyDescent="0.2">
      <c r="A59" s="225"/>
      <c r="B59" s="225"/>
      <c r="C59" s="227"/>
      <c r="D59" s="227"/>
      <c r="E59" s="226"/>
      <c r="F59" s="225"/>
      <c r="G59" s="367"/>
      <c r="H59" s="74" t="s">
        <v>38</v>
      </c>
      <c r="I59" s="75"/>
      <c r="J59" s="55"/>
      <c r="K59" s="55"/>
      <c r="L59" s="143"/>
      <c r="M59" s="173">
        <v>1</v>
      </c>
      <c r="N59" s="59"/>
      <c r="O59" s="60"/>
      <c r="P59" s="78"/>
      <c r="Q59" s="68"/>
      <c r="R59" s="59"/>
      <c r="S59" s="60"/>
      <c r="T59" s="60"/>
      <c r="U59" s="324"/>
      <c r="V59" s="324"/>
      <c r="W59" s="324"/>
      <c r="X59" s="326"/>
      <c r="Y59" s="379"/>
      <c r="Z59" s="375"/>
      <c r="AA59" s="400"/>
      <c r="AB59" s="377"/>
    </row>
    <row r="60" spans="1:28" s="14" customFormat="1" ht="42" customHeight="1" x14ac:dyDescent="0.2">
      <c r="A60" s="225" t="s">
        <v>451</v>
      </c>
      <c r="B60" s="225" t="s">
        <v>29</v>
      </c>
      <c r="C60" s="227" t="s">
        <v>540</v>
      </c>
      <c r="D60" s="227" t="s">
        <v>541</v>
      </c>
      <c r="E60" s="226" t="s">
        <v>542</v>
      </c>
      <c r="F60" s="225" t="s">
        <v>534</v>
      </c>
      <c r="G60" s="367" t="s">
        <v>543</v>
      </c>
      <c r="H60" s="74" t="s">
        <v>35</v>
      </c>
      <c r="I60" s="77">
        <v>0.5</v>
      </c>
      <c r="J60" s="62">
        <v>0.5</v>
      </c>
      <c r="K60" s="55"/>
      <c r="L60" s="143"/>
      <c r="M60" s="149"/>
      <c r="N60" s="57"/>
      <c r="O60" s="57"/>
      <c r="P60" s="76"/>
      <c r="Q60" s="66"/>
      <c r="R60" s="57"/>
      <c r="S60" s="57"/>
      <c r="T60" s="57"/>
      <c r="U60" s="324">
        <f>SUM(M60:P60)</f>
        <v>0</v>
      </c>
      <c r="V60" s="324">
        <f>SUM(M61:P61)</f>
        <v>0</v>
      </c>
      <c r="W60" s="324">
        <f>SUM(I61:P61)</f>
        <v>1</v>
      </c>
      <c r="X60" s="326" t="e">
        <f>+V60/U60</f>
        <v>#DIV/0!</v>
      </c>
      <c r="Y60" s="384" t="s">
        <v>544</v>
      </c>
      <c r="Z60" s="380" t="s">
        <v>37</v>
      </c>
      <c r="AA60" s="513" t="s">
        <v>659</v>
      </c>
      <c r="AB60" s="382" t="s">
        <v>72</v>
      </c>
    </row>
    <row r="61" spans="1:28" s="14" customFormat="1" ht="42" customHeight="1" x14ac:dyDescent="0.2">
      <c r="A61" s="225"/>
      <c r="B61" s="225"/>
      <c r="C61" s="227"/>
      <c r="D61" s="227"/>
      <c r="E61" s="226"/>
      <c r="F61" s="225"/>
      <c r="G61" s="367"/>
      <c r="H61" s="74" t="s">
        <v>38</v>
      </c>
      <c r="I61" s="61"/>
      <c r="J61" s="61"/>
      <c r="K61" s="55"/>
      <c r="L61" s="173">
        <v>1</v>
      </c>
      <c r="M61" s="157"/>
      <c r="N61" s="59"/>
      <c r="O61" s="60"/>
      <c r="P61" s="78"/>
      <c r="Q61" s="68"/>
      <c r="R61" s="59"/>
      <c r="S61" s="60"/>
      <c r="T61" s="60"/>
      <c r="U61" s="324"/>
      <c r="V61" s="324"/>
      <c r="W61" s="324"/>
      <c r="X61" s="326"/>
      <c r="Y61" s="385"/>
      <c r="Z61" s="381"/>
      <c r="AA61" s="514"/>
      <c r="AB61" s="383"/>
    </row>
    <row r="62" spans="1:28" s="14" customFormat="1" ht="111" customHeight="1" x14ac:dyDescent="0.2">
      <c r="A62" s="225"/>
      <c r="B62" s="225"/>
      <c r="C62" s="227"/>
      <c r="D62" s="227"/>
      <c r="E62" s="226" t="s">
        <v>545</v>
      </c>
      <c r="F62" s="225"/>
      <c r="G62" s="367" t="s">
        <v>546</v>
      </c>
      <c r="H62" s="74" t="s">
        <v>35</v>
      </c>
      <c r="I62" s="75"/>
      <c r="J62" s="55"/>
      <c r="K62" s="55"/>
      <c r="L62" s="165">
        <v>0.75</v>
      </c>
      <c r="M62" s="149"/>
      <c r="N62" s="62">
        <v>0.25</v>
      </c>
      <c r="O62" s="57"/>
      <c r="P62" s="76"/>
      <c r="Q62" s="66"/>
      <c r="R62" s="57"/>
      <c r="S62" s="57"/>
      <c r="T62" s="57"/>
      <c r="U62" s="324">
        <f>SUM(M62:P62)</f>
        <v>0.25</v>
      </c>
      <c r="V62" s="324">
        <f>SUM(M63:P63)</f>
        <v>0.25</v>
      </c>
      <c r="W62" s="324">
        <f>SUM(I63:P63)</f>
        <v>1</v>
      </c>
      <c r="X62" s="326">
        <f>+V62/U62</f>
        <v>1</v>
      </c>
      <c r="Y62" s="378" t="s">
        <v>547</v>
      </c>
      <c r="Z62" s="374" t="s">
        <v>37</v>
      </c>
      <c r="AA62" s="524" t="s">
        <v>660</v>
      </c>
      <c r="AB62" s="376" t="s">
        <v>37</v>
      </c>
    </row>
    <row r="63" spans="1:28" s="14" customFormat="1" ht="78.75" customHeight="1" x14ac:dyDescent="0.2">
      <c r="A63" s="225"/>
      <c r="B63" s="225"/>
      <c r="C63" s="227"/>
      <c r="D63" s="227"/>
      <c r="E63" s="226"/>
      <c r="F63" s="225"/>
      <c r="G63" s="367"/>
      <c r="H63" s="74" t="s">
        <v>38</v>
      </c>
      <c r="I63" s="75"/>
      <c r="J63" s="55"/>
      <c r="K63" s="55"/>
      <c r="L63" s="173">
        <v>0.75</v>
      </c>
      <c r="M63" s="157"/>
      <c r="N63" s="171">
        <v>0.25</v>
      </c>
      <c r="O63" s="60"/>
      <c r="P63" s="78"/>
      <c r="Q63" s="68"/>
      <c r="R63" s="59"/>
      <c r="S63" s="60"/>
      <c r="T63" s="60"/>
      <c r="U63" s="324"/>
      <c r="V63" s="324"/>
      <c r="W63" s="324"/>
      <c r="X63" s="326"/>
      <c r="Y63" s="379"/>
      <c r="Z63" s="375"/>
      <c r="AA63" s="525"/>
      <c r="AB63" s="377"/>
    </row>
    <row r="64" spans="1:28" s="14" customFormat="1" ht="111" customHeight="1" x14ac:dyDescent="0.2">
      <c r="A64" s="225"/>
      <c r="B64" s="225"/>
      <c r="C64" s="227"/>
      <c r="D64" s="227"/>
      <c r="E64" s="226" t="s">
        <v>548</v>
      </c>
      <c r="F64" s="225"/>
      <c r="G64" s="367" t="s">
        <v>546</v>
      </c>
      <c r="H64" s="74" t="s">
        <v>35</v>
      </c>
      <c r="I64" s="75"/>
      <c r="J64" s="55"/>
      <c r="K64" s="55"/>
      <c r="L64" s="143"/>
      <c r="M64" s="149"/>
      <c r="N64" s="57"/>
      <c r="O64" s="62">
        <v>1</v>
      </c>
      <c r="P64" s="76"/>
      <c r="Q64" s="66"/>
      <c r="R64" s="57"/>
      <c r="S64" s="57"/>
      <c r="T64" s="57"/>
      <c r="U64" s="324">
        <f>SUM(M64:P64)</f>
        <v>1</v>
      </c>
      <c r="V64" s="324">
        <f>SUM(M65:P65)</f>
        <v>1</v>
      </c>
      <c r="W64" s="324">
        <f>SUM(I65:P65)</f>
        <v>1</v>
      </c>
      <c r="X64" s="326">
        <f>+V64/U64</f>
        <v>1</v>
      </c>
      <c r="Y64" s="378" t="s">
        <v>549</v>
      </c>
      <c r="Z64" s="374"/>
      <c r="AA64" s="524" t="s">
        <v>661</v>
      </c>
      <c r="AB64" s="376" t="s">
        <v>37</v>
      </c>
    </row>
    <row r="65" spans="1:28" s="14" customFormat="1" ht="57" customHeight="1" x14ac:dyDescent="0.2">
      <c r="A65" s="225"/>
      <c r="B65" s="225"/>
      <c r="C65" s="227"/>
      <c r="D65" s="227"/>
      <c r="E65" s="226"/>
      <c r="F65" s="225"/>
      <c r="G65" s="367"/>
      <c r="H65" s="74" t="s">
        <v>38</v>
      </c>
      <c r="I65" s="152"/>
      <c r="J65" s="153"/>
      <c r="K65" s="153"/>
      <c r="L65" s="174"/>
      <c r="M65" s="168"/>
      <c r="N65" s="169"/>
      <c r="O65" s="205">
        <v>1</v>
      </c>
      <c r="P65" s="170"/>
      <c r="Q65" s="68"/>
      <c r="R65" s="59"/>
      <c r="S65" s="60"/>
      <c r="T65" s="60"/>
      <c r="U65" s="324"/>
      <c r="V65" s="324"/>
      <c r="W65" s="324"/>
      <c r="X65" s="326"/>
      <c r="Y65" s="379"/>
      <c r="Z65" s="375"/>
      <c r="AA65" s="525"/>
      <c r="AB65" s="377"/>
    </row>
    <row r="66" spans="1:28" x14ac:dyDescent="0.25">
      <c r="AA66" s="206"/>
    </row>
    <row r="67" spans="1:28" x14ac:dyDescent="0.25">
      <c r="AA67" s="206"/>
    </row>
    <row r="68" spans="1:28" x14ac:dyDescent="0.25">
      <c r="AA68" s="206"/>
    </row>
    <row r="69" spans="1:28" x14ac:dyDescent="0.25">
      <c r="AA69" s="206"/>
    </row>
    <row r="70" spans="1:28" x14ac:dyDescent="0.25">
      <c r="AA70" s="206"/>
    </row>
    <row r="71" spans="1:28" x14ac:dyDescent="0.25">
      <c r="AA71" s="206"/>
    </row>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341">
    <mergeCell ref="I6:L6"/>
    <mergeCell ref="M6:P6"/>
    <mergeCell ref="Q6:T6"/>
    <mergeCell ref="U6:U7"/>
    <mergeCell ref="A1:AB1"/>
    <mergeCell ref="A4:G5"/>
    <mergeCell ref="H4:V5"/>
    <mergeCell ref="W4:X5"/>
    <mergeCell ref="Y4:AB4"/>
    <mergeCell ref="A6:A7"/>
    <mergeCell ref="B6:B7"/>
    <mergeCell ref="C6:C7"/>
    <mergeCell ref="D6:D7"/>
    <mergeCell ref="E6:E7"/>
    <mergeCell ref="W8:W9"/>
    <mergeCell ref="X8:X9"/>
    <mergeCell ref="Y8:Y9"/>
    <mergeCell ref="Z8:Z9"/>
    <mergeCell ref="AA8:AA9"/>
    <mergeCell ref="AB8:AB9"/>
    <mergeCell ref="AB6:AB7"/>
    <mergeCell ref="A8:A13"/>
    <mergeCell ref="B8:B13"/>
    <mergeCell ref="C8:C13"/>
    <mergeCell ref="D8:D13"/>
    <mergeCell ref="E8:E9"/>
    <mergeCell ref="F8:F13"/>
    <mergeCell ref="G8:G9"/>
    <mergeCell ref="U8:U9"/>
    <mergeCell ref="V8:V9"/>
    <mergeCell ref="V6:V7"/>
    <mergeCell ref="W6:W7"/>
    <mergeCell ref="X6:X7"/>
    <mergeCell ref="Y6:Y7"/>
    <mergeCell ref="Z6:Z7"/>
    <mergeCell ref="AA6:AA7"/>
    <mergeCell ref="F6:F7"/>
    <mergeCell ref="G6:G7"/>
    <mergeCell ref="Y10:Y11"/>
    <mergeCell ref="Z10:Z11"/>
    <mergeCell ref="AA10:AA11"/>
    <mergeCell ref="AB10:AB11"/>
    <mergeCell ref="E12:E13"/>
    <mergeCell ref="G12:G13"/>
    <mergeCell ref="U12:U13"/>
    <mergeCell ref="V12:V13"/>
    <mergeCell ref="W12:W13"/>
    <mergeCell ref="X12:X13"/>
    <mergeCell ref="E10:E11"/>
    <mergeCell ref="G10:G11"/>
    <mergeCell ref="U10:U11"/>
    <mergeCell ref="V10:V11"/>
    <mergeCell ref="W10:W11"/>
    <mergeCell ref="X10:X11"/>
    <mergeCell ref="Y12:Y13"/>
    <mergeCell ref="Z12:Z13"/>
    <mergeCell ref="AA12:AA13"/>
    <mergeCell ref="AB12:AB13"/>
    <mergeCell ref="A14:A23"/>
    <mergeCell ref="B14:B23"/>
    <mergeCell ref="C14:C23"/>
    <mergeCell ref="D14:D29"/>
    <mergeCell ref="E14:E15"/>
    <mergeCell ref="F14:F23"/>
    <mergeCell ref="Z14:Z15"/>
    <mergeCell ref="AA14:AA15"/>
    <mergeCell ref="AB14:AB15"/>
    <mergeCell ref="E16:E17"/>
    <mergeCell ref="G16:G17"/>
    <mergeCell ref="U16:U17"/>
    <mergeCell ref="V16:V17"/>
    <mergeCell ref="W16:W17"/>
    <mergeCell ref="X16:X17"/>
    <mergeCell ref="Y16:Y17"/>
    <mergeCell ref="G14:G15"/>
    <mergeCell ref="U14:U15"/>
    <mergeCell ref="V14:V15"/>
    <mergeCell ref="W14:W15"/>
    <mergeCell ref="X14:X15"/>
    <mergeCell ref="Y14:Y15"/>
    <mergeCell ref="Z16:Z17"/>
    <mergeCell ref="AA16:AA17"/>
    <mergeCell ref="AB16:AB17"/>
    <mergeCell ref="E18:E19"/>
    <mergeCell ref="G18:G21"/>
    <mergeCell ref="U18:U19"/>
    <mergeCell ref="V18:V19"/>
    <mergeCell ref="W18:W19"/>
    <mergeCell ref="X18:X19"/>
    <mergeCell ref="Y18:Y19"/>
    <mergeCell ref="Z18:Z19"/>
    <mergeCell ref="AA18:AA19"/>
    <mergeCell ref="AB18:AB19"/>
    <mergeCell ref="E20:E21"/>
    <mergeCell ref="U20:U21"/>
    <mergeCell ref="V20:V21"/>
    <mergeCell ref="W20:W21"/>
    <mergeCell ref="X20:X21"/>
    <mergeCell ref="Y20:Y21"/>
    <mergeCell ref="Z20:Z21"/>
    <mergeCell ref="AA20:AA21"/>
    <mergeCell ref="AB20:AB21"/>
    <mergeCell ref="E22:E23"/>
    <mergeCell ref="G22:G23"/>
    <mergeCell ref="U22:U23"/>
    <mergeCell ref="V22:V23"/>
    <mergeCell ref="W22:W23"/>
    <mergeCell ref="X22:X23"/>
    <mergeCell ref="Y22:Y23"/>
    <mergeCell ref="Z22:Z23"/>
    <mergeCell ref="W24:W25"/>
    <mergeCell ref="X24:X25"/>
    <mergeCell ref="Y24:Y25"/>
    <mergeCell ref="Z24:Z25"/>
    <mergeCell ref="AA24:AA25"/>
    <mergeCell ref="AB24:AB25"/>
    <mergeCell ref="AA22:AA23"/>
    <mergeCell ref="AB22:AB23"/>
    <mergeCell ref="A24:A55"/>
    <mergeCell ref="B24:B29"/>
    <mergeCell ref="C24:C29"/>
    <mergeCell ref="E24:E25"/>
    <mergeCell ref="F24:F39"/>
    <mergeCell ref="G24:G25"/>
    <mergeCell ref="U24:U25"/>
    <mergeCell ref="V24:V25"/>
    <mergeCell ref="Y26:Y27"/>
    <mergeCell ref="Z26:Z27"/>
    <mergeCell ref="AA26:AA27"/>
    <mergeCell ref="AB26:AB27"/>
    <mergeCell ref="E28:E29"/>
    <mergeCell ref="G28:G29"/>
    <mergeCell ref="U28:U29"/>
    <mergeCell ref="V28:V29"/>
    <mergeCell ref="W28:W29"/>
    <mergeCell ref="X28:X29"/>
    <mergeCell ref="E26:E27"/>
    <mergeCell ref="G26:G27"/>
    <mergeCell ref="U26:U27"/>
    <mergeCell ref="V26:V27"/>
    <mergeCell ref="W26:W27"/>
    <mergeCell ref="X26:X27"/>
    <mergeCell ref="Y28:Y29"/>
    <mergeCell ref="Z28:Z29"/>
    <mergeCell ref="AA28:AA29"/>
    <mergeCell ref="AB28:AB29"/>
    <mergeCell ref="B30:B39"/>
    <mergeCell ref="C30:C35"/>
    <mergeCell ref="D30:D39"/>
    <mergeCell ref="E30:E31"/>
    <mergeCell ref="G30:G31"/>
    <mergeCell ref="U30:U31"/>
    <mergeCell ref="AB30:AB31"/>
    <mergeCell ref="E32:E33"/>
    <mergeCell ref="G32:G33"/>
    <mergeCell ref="U32:U33"/>
    <mergeCell ref="V32:V33"/>
    <mergeCell ref="W32:W33"/>
    <mergeCell ref="X32:X33"/>
    <mergeCell ref="Y32:Y33"/>
    <mergeCell ref="Z32:Z33"/>
    <mergeCell ref="AA32:AA33"/>
    <mergeCell ref="V30:V31"/>
    <mergeCell ref="W30:W31"/>
    <mergeCell ref="X30:X31"/>
    <mergeCell ref="Y30:Y31"/>
    <mergeCell ref="Z30:Z31"/>
    <mergeCell ref="AA30:AA31"/>
    <mergeCell ref="AB32:AB33"/>
    <mergeCell ref="E34:E35"/>
    <mergeCell ref="G34:G35"/>
    <mergeCell ref="U34:U35"/>
    <mergeCell ref="V34:V35"/>
    <mergeCell ref="W34:W35"/>
    <mergeCell ref="X34:X35"/>
    <mergeCell ref="Y34:Y35"/>
    <mergeCell ref="Z34:Z35"/>
    <mergeCell ref="AA34:AA35"/>
    <mergeCell ref="AB34:AB35"/>
    <mergeCell ref="AB36:AB37"/>
    <mergeCell ref="E38:E39"/>
    <mergeCell ref="G38:G39"/>
    <mergeCell ref="U38:U39"/>
    <mergeCell ref="V38:V39"/>
    <mergeCell ref="W38:W39"/>
    <mergeCell ref="X38:X39"/>
    <mergeCell ref="Y38:Y39"/>
    <mergeCell ref="Z38:Z39"/>
    <mergeCell ref="E36:E37"/>
    <mergeCell ref="G36:G37"/>
    <mergeCell ref="U36:U37"/>
    <mergeCell ref="V36:V37"/>
    <mergeCell ref="W36:W37"/>
    <mergeCell ref="X36:X37"/>
    <mergeCell ref="Y36:Y37"/>
    <mergeCell ref="Z36:Z37"/>
    <mergeCell ref="AA40:AA41"/>
    <mergeCell ref="AB40:AB41"/>
    <mergeCell ref="AA38:AA39"/>
    <mergeCell ref="AB38:AB39"/>
    <mergeCell ref="B40:B55"/>
    <mergeCell ref="C40:C55"/>
    <mergeCell ref="D40:D55"/>
    <mergeCell ref="E40:E41"/>
    <mergeCell ref="F40:F55"/>
    <mergeCell ref="G40:G41"/>
    <mergeCell ref="U40:U41"/>
    <mergeCell ref="V40:V41"/>
    <mergeCell ref="Y42:Y43"/>
    <mergeCell ref="Z42:Z43"/>
    <mergeCell ref="AA42:AA43"/>
    <mergeCell ref="AB42:AB43"/>
    <mergeCell ref="E44:E45"/>
    <mergeCell ref="G44:G47"/>
    <mergeCell ref="U44:U45"/>
    <mergeCell ref="V44:V45"/>
    <mergeCell ref="C36:C39"/>
    <mergeCell ref="E42:E43"/>
    <mergeCell ref="G42:G43"/>
    <mergeCell ref="AA36:AA37"/>
    <mergeCell ref="U42:U43"/>
    <mergeCell ref="V42:V43"/>
    <mergeCell ref="W42:W43"/>
    <mergeCell ref="X42:X43"/>
    <mergeCell ref="Y44:Y45"/>
    <mergeCell ref="W40:W41"/>
    <mergeCell ref="X40:X41"/>
    <mergeCell ref="Y40:Y41"/>
    <mergeCell ref="Z44:Z45"/>
    <mergeCell ref="Z40:Z41"/>
    <mergeCell ref="AA44:AA45"/>
    <mergeCell ref="AB44:AB45"/>
    <mergeCell ref="E46:E47"/>
    <mergeCell ref="U46:U47"/>
    <mergeCell ref="V46:V47"/>
    <mergeCell ref="W46:W47"/>
    <mergeCell ref="X46:X47"/>
    <mergeCell ref="Y46:Y47"/>
    <mergeCell ref="Z46:Z47"/>
    <mergeCell ref="AA46:AA47"/>
    <mergeCell ref="AB46:AB47"/>
    <mergeCell ref="W44:W45"/>
    <mergeCell ref="X44:X45"/>
    <mergeCell ref="AB48:AB49"/>
    <mergeCell ref="E50:E51"/>
    <mergeCell ref="U50:U51"/>
    <mergeCell ref="V50:V51"/>
    <mergeCell ref="W50:W51"/>
    <mergeCell ref="X50:X51"/>
    <mergeCell ref="Y50:Y51"/>
    <mergeCell ref="Z50:Z51"/>
    <mergeCell ref="AA50:AA51"/>
    <mergeCell ref="AB50:AB51"/>
    <mergeCell ref="E48:E49"/>
    <mergeCell ref="G48:G53"/>
    <mergeCell ref="U48:U49"/>
    <mergeCell ref="V48:V49"/>
    <mergeCell ref="W48:W49"/>
    <mergeCell ref="X48:X49"/>
    <mergeCell ref="Y48:Y49"/>
    <mergeCell ref="Z48:Z49"/>
    <mergeCell ref="AA48:AA49"/>
    <mergeCell ref="E52:E53"/>
    <mergeCell ref="U52:U53"/>
    <mergeCell ref="V52:V53"/>
    <mergeCell ref="W52:W53"/>
    <mergeCell ref="X52:X53"/>
    <mergeCell ref="AB52:AB53"/>
    <mergeCell ref="E54:E55"/>
    <mergeCell ref="G54:G55"/>
    <mergeCell ref="U54:U55"/>
    <mergeCell ref="V54:V55"/>
    <mergeCell ref="W54:W55"/>
    <mergeCell ref="X54:X55"/>
    <mergeCell ref="Y54:Y55"/>
    <mergeCell ref="Z54:Z55"/>
    <mergeCell ref="AA54:AA55"/>
    <mergeCell ref="Y52:Y53"/>
    <mergeCell ref="Z52:Z53"/>
    <mergeCell ref="AA52:AA53"/>
    <mergeCell ref="W56:W57"/>
    <mergeCell ref="X56:X57"/>
    <mergeCell ref="Y56:Y57"/>
    <mergeCell ref="Z56:Z57"/>
    <mergeCell ref="AA56:AA57"/>
    <mergeCell ref="AB56:AB57"/>
    <mergeCell ref="AB54:AB55"/>
    <mergeCell ref="A56:A59"/>
    <mergeCell ref="B56:B59"/>
    <mergeCell ref="C56:C59"/>
    <mergeCell ref="D56:D59"/>
    <mergeCell ref="E56:E57"/>
    <mergeCell ref="F56:F59"/>
    <mergeCell ref="G56:G57"/>
    <mergeCell ref="U56:U57"/>
    <mergeCell ref="V56:V57"/>
    <mergeCell ref="Y58:Y59"/>
    <mergeCell ref="Z58:Z59"/>
    <mergeCell ref="AA58:AA59"/>
    <mergeCell ref="AB58:AB59"/>
    <mergeCell ref="V58:V59"/>
    <mergeCell ref="W58:W59"/>
    <mergeCell ref="X58:X59"/>
    <mergeCell ref="A60:A65"/>
    <mergeCell ref="B60:B65"/>
    <mergeCell ref="C60:C65"/>
    <mergeCell ref="D60:D65"/>
    <mergeCell ref="E60:E61"/>
    <mergeCell ref="F60:F65"/>
    <mergeCell ref="E58:E59"/>
    <mergeCell ref="G58:G59"/>
    <mergeCell ref="U58:U59"/>
    <mergeCell ref="Z60:Z61"/>
    <mergeCell ref="AA60:AA61"/>
    <mergeCell ref="AB60:AB61"/>
    <mergeCell ref="E62:E63"/>
    <mergeCell ref="G62:G63"/>
    <mergeCell ref="U62:U63"/>
    <mergeCell ref="V62:V63"/>
    <mergeCell ref="W62:W63"/>
    <mergeCell ref="X62:X63"/>
    <mergeCell ref="Y62:Y63"/>
    <mergeCell ref="G60:G61"/>
    <mergeCell ref="U60:U61"/>
    <mergeCell ref="V60:V61"/>
    <mergeCell ref="W60:W61"/>
    <mergeCell ref="X60:X61"/>
    <mergeCell ref="Y60:Y61"/>
    <mergeCell ref="Z64:Z65"/>
    <mergeCell ref="AA64:AA65"/>
    <mergeCell ref="AB64:AB65"/>
    <mergeCell ref="Z62:Z63"/>
    <mergeCell ref="AA62:AA63"/>
    <mergeCell ref="AB62:AB63"/>
    <mergeCell ref="E64:E65"/>
    <mergeCell ref="G64:G65"/>
    <mergeCell ref="U64:U65"/>
    <mergeCell ref="V64:V65"/>
    <mergeCell ref="W64:W65"/>
    <mergeCell ref="X64:X65"/>
    <mergeCell ref="Y64:Y65"/>
  </mergeCells>
  <conditionalFormatting sqref="J9:L9">
    <cfRule type="cellIs" dxfId="23" priority="1" operator="equal">
      <formula>0</formula>
    </cfRule>
    <cfRule type="cellIs" dxfId="22" priority="2" operator="lessThan">
      <formula>0.99</formula>
    </cfRule>
    <cfRule type="cellIs" dxfId="21" priority="3" operator="equal">
      <formula>$K$8</formula>
    </cfRule>
    <cfRule type="cellIs" dxfId="20" priority="4" operator="equal">
      <formula>0</formula>
    </cfRule>
    <cfRule type="cellIs" dxfId="19" priority="5" operator="lessThan">
      <formula>$L$10</formula>
    </cfRule>
    <cfRule type="cellIs" dxfId="18" priority="6" operator="equal">
      <formula>$L$10</formula>
    </cfRule>
    <cfRule type="colorScale" priority="7">
      <colorScale>
        <cfvo type="num" val="79"/>
        <cfvo type="num" val="80"/>
        <cfvo type="num" val="100"/>
        <color rgb="FFFF0000"/>
        <color rgb="FFFFEB84"/>
        <color rgb="FF63BE7B"/>
      </colorScale>
    </cfRule>
  </conditionalFormatting>
  <hyperlinks>
    <hyperlink ref="AA8:AA9" r:id="rId1" display="https://www.justiciamilitar.gov.co/plan-anticorrupcion-y-de-atencion-al-ciudadano" xr:uid="{37C386D6-D226-4FE3-BA4C-CD2B4A28B058}"/>
    <hyperlink ref="AA14" r:id="rId2" xr:uid="{1036762E-9222-4BCA-BC41-B896666D1F8C}"/>
    <hyperlink ref="AA10:AA11" r:id="rId3" display="https://juspemil.sharepoint.com/:f:/s/OficinadePlaneacion/Er_03HC0M71BhBG1LeXgM2YBBi1HPdHbezTYlKboLcXhuQ?e=7BKGBP" xr:uid="{66CF449E-C68C-4796-8B68-300B89F099EE}"/>
    <hyperlink ref="AA12" r:id="rId4" xr:uid="{257CAFC8-297B-4069-9412-2D1A1E9DDAB0}"/>
    <hyperlink ref="AA18" r:id="rId5" xr:uid="{98B424DD-8A81-4681-82F8-DCCD5EA64919}"/>
    <hyperlink ref="AA24:AA25" r:id="rId6" display="https://www.justiciamilitar.gov.co/sites/default/files/2023-08/Plan_de_Accion_Institucional_UAEJPMP_2023_Version_3.pdf" xr:uid="{ECBF0DB5-6E89-4FB9-AACB-524CAF9ED9A5}"/>
    <hyperlink ref="AA26:AA27" r:id="rId7" display="https://www.justiciamilitar.gov.co/sites/default/files/2023-06/Informe_de_Seguimiento_al_Plan_de_Accion_Institucional_2023_Cuatrimestre_I.pdf" xr:uid="{EDE4589D-7F77-4E44-AC32-DEA8ED058E68}"/>
    <hyperlink ref="AA30" r:id="rId8" xr:uid="{BE9BDA2F-69BF-4B0F-8026-F5664F2F80CD}"/>
    <hyperlink ref="AA32" r:id="rId9" xr:uid="{B8B61B70-18E4-42C9-89DD-70B8C18AE7C7}"/>
    <hyperlink ref="AA34:AA35" r:id="rId10" display="https://juspemil.sharepoint.com/:f:/s/OficinadePlaneacion/EsQFJoWqYtxOldVCOERBWP8BdOz1wWU1vcXvhRFmJZs8wQ?e=4siodP" xr:uid="{80ED4558-6939-4394-8DAD-A626B596263F}"/>
    <hyperlink ref="AA36:AA37" r:id="rId11" display="https://juspemil.sharepoint.com/:f:/s/OficinadePlaneacion/EmSWCSf7mvlDuSzH_L0uiK4BJg89WPmDnJRgY_sJfErMRA?e=HwfI2L" xr:uid="{02BF4621-6C16-4948-BE94-A86F447C4739}"/>
    <hyperlink ref="AA38:AA39" r:id="rId12" display="https://www.justiciamilitar.gov.co/procedimientos-que-se-siguen-para-tomar-decisiones-en-las-diferentes-areas" xr:uid="{4D0C9EDE-759F-4826-820D-D859A2DEFE40}"/>
    <hyperlink ref="AA40:AA41" r:id="rId13" display="https://www.justiciamilitar.gov.co/plan-de-gestion-de-la-informacion-estadistica" xr:uid="{5A9742AE-7CB6-489C-9B43-10D84B2DC647}"/>
    <hyperlink ref="AA46:AA47" r:id="rId14" display="https://juspemil.sharepoint.com/:f:/s/OficinadePlaneacion/EqUdYMxba6pAlbrJO1wms-IBAVwJp2AhYovIk0gHopXU9A?e=hIC2CD" xr:uid="{4CFEFA1B-7485-4499-9AC8-CE8313078317}"/>
    <hyperlink ref="AA56:AA57" r:id="rId15" display="https://juspemil-my.sharepoint.com/personal/jacqueline_sanchez_justiciamilitar_gov_co/_layouts/15/onedrive.aspx?id=%2Fsites%2FOficinadePlaneacion%2FDocumentos%20compartidos%2FPlanes%20Institucionales%2FPlan%20de%20Acci%C3%B3n%20Institucional%2F2023%2FSeguimientos%20Cuatrimestrales%2FCuatrimestre%20I%2FDependencia%2FOAP%2F14%2E%20Revisar%20y%20actualizar%20el%20proyecto%20de%20inversi%C3%B3n%20de%20la%20JPMP&amp;listurl=https%3A%2F%2Fjuspemil%2Esharepoint%2Ecom%2Fsites%2FOficinadePlaneacion%2FDocumentos%20compartidos&amp;viewid=5e698e52%2De68f%2D4831%2Daff1%2D4b22fc8ba2e3&amp;view=0" xr:uid="{8F6B9B7D-32C7-455E-A4A1-0FC9E35CA136}"/>
    <hyperlink ref="AA58:AA59" r:id="rId16" display="https://juspemil-my.sharepoint.com/personal/jacqueline_sanchez_justiciamilitar_gov_co/_layouts/15/onedrive.aspx?id=%2Fsites%2FOficinadePlaneacion%2FDocumentos%20compartidos%2FPlanes%20Institucionales%2FPlan%20de%20Acci%C3%B3n%20Institucional%2F2023%2FSeguimientos%20Cuatrimestrales%2FCuatrimestre%20I%2FDependencia%2FOAP%2F14%2E%20Revisar%20y%20actualizar%20el%20proyecto%20de%20inversi%C3%B3n%20de%20la%20JPMP&amp;listurl=https%3A%2F%2Fjuspemil%2Esharepoint%2Ecom%2Fsites%2FOficinadePlaneacion%2FDocumentos%20compartidos&amp;viewid=5e698e52%2De68f%2D4831%2Daff1%2D4b22fc8ba2e3&amp;view=0" xr:uid="{639B3B25-DCF6-4D9B-B634-AEB606882C96}"/>
    <hyperlink ref="AA60:AA61" r:id="rId17" display="https://juspemil.sharepoint.com/:f:/s/OficinadePlaneacion/EqQ2cgJnC3ZInEQDaH_kCesBeQa3cU-ubKktp-D1OtSNtw?e=7FJDeA" xr:uid="{661CDEEF-26B7-489A-BFF7-E278E73FF900}"/>
    <hyperlink ref="AA48" r:id="rId18" xr:uid="{03F5CCB9-DFFA-4572-9D5A-BC6EFF8FE170}"/>
    <hyperlink ref="AA14:AA15" r:id="rId19" display="https://www.justiciamilitar.gov.co/sites/default/files/2023-03/Informe_de_Evaluacion_al_Plan_Estrategico_Institucional_2022_2023_Medicion_2022.pdf" xr:uid="{723D9205-C531-4502-A2AE-E641DB2CAE1E}"/>
  </hyperlinks>
  <printOptions horizontalCentered="1" verticalCentered="1"/>
  <pageMargins left="0.11811023622047245" right="0.11811023622047245" top="0.35433070866141736" bottom="0.35433070866141736" header="0.31496062992125984" footer="0.31496062992125984"/>
  <pageSetup paperSize="5" scale="18" fitToWidth="0" fitToHeight="0" orientation="landscape" r:id="rId20"/>
  <drawing r:id="rId2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081B9-303C-49FF-9266-6E727F5A7DF6}">
  <sheetPr>
    <tabColor rgb="FF00B0F0"/>
  </sheetPr>
  <dimension ref="A1:AB27"/>
  <sheetViews>
    <sheetView view="pageBreakPreview" topLeftCell="K15" zoomScale="75" zoomScaleNormal="100" zoomScaleSheetLayoutView="75" workbookViewId="0">
      <selection activeCell="AA28" sqref="AA28"/>
    </sheetView>
  </sheetViews>
  <sheetFormatPr baseColWidth="10" defaultColWidth="11.42578125" defaultRowHeight="15" x14ac:dyDescent="0.25"/>
  <cols>
    <col min="1" max="1" width="20.5703125" style="5" customWidth="1"/>
    <col min="2" max="2" width="17.85546875" style="5" customWidth="1"/>
    <col min="3" max="4" width="16.7109375" style="5" customWidth="1"/>
    <col min="5" max="5" width="47.140625" style="5" customWidth="1"/>
    <col min="6" max="6" width="18" style="6" bestFit="1" customWidth="1"/>
    <col min="7" max="7" width="37.7109375" style="5" customWidth="1"/>
    <col min="8" max="8" width="5.7109375" style="5" customWidth="1"/>
    <col min="9" max="16" width="6.85546875" style="5" customWidth="1"/>
    <col min="17" max="20" width="5.28515625" style="5" hidden="1" customWidth="1"/>
    <col min="21" max="21" width="18.140625" style="5" customWidth="1"/>
    <col min="22" max="24" width="15.85546875" style="5" customWidth="1"/>
    <col min="25" max="28" width="60.7109375" style="5" customWidth="1"/>
    <col min="29" max="257" width="11.42578125" style="5"/>
    <col min="258" max="258" width="32.42578125" style="5" customWidth="1"/>
    <col min="259" max="259" width="17.85546875" style="5" customWidth="1"/>
    <col min="260" max="260" width="16.7109375" style="5" customWidth="1"/>
    <col min="261" max="261" width="17.85546875" style="5" customWidth="1"/>
    <col min="262" max="262" width="19.5703125" style="5" customWidth="1"/>
    <col min="263" max="263" width="41.85546875" style="5" customWidth="1"/>
    <col min="264" max="265" width="0" style="5" hidden="1" customWidth="1"/>
    <col min="266" max="266" width="5.28515625" style="5" customWidth="1"/>
    <col min="267" max="278" width="4.42578125" style="5" customWidth="1"/>
    <col min="279" max="281" width="15.85546875" style="5" customWidth="1"/>
    <col min="282" max="282" width="41.85546875" style="5" customWidth="1"/>
    <col min="283" max="283" width="21.42578125" style="5" customWidth="1"/>
    <col min="284" max="284" width="30.28515625" style="5" customWidth="1"/>
    <col min="285" max="513" width="11.42578125" style="5"/>
    <col min="514" max="514" width="32.42578125" style="5" customWidth="1"/>
    <col min="515" max="515" width="17.85546875" style="5" customWidth="1"/>
    <col min="516" max="516" width="16.7109375" style="5" customWidth="1"/>
    <col min="517" max="517" width="17.85546875" style="5" customWidth="1"/>
    <col min="518" max="518" width="19.5703125" style="5" customWidth="1"/>
    <col min="519" max="519" width="41.85546875" style="5" customWidth="1"/>
    <col min="520" max="521" width="0" style="5" hidden="1" customWidth="1"/>
    <col min="522" max="522" width="5.28515625" style="5" customWidth="1"/>
    <col min="523" max="534" width="4.42578125" style="5" customWidth="1"/>
    <col min="535" max="537" width="15.85546875" style="5" customWidth="1"/>
    <col min="538" max="538" width="41.85546875" style="5" customWidth="1"/>
    <col min="539" max="539" width="21.42578125" style="5" customWidth="1"/>
    <col min="540" max="540" width="30.28515625" style="5" customWidth="1"/>
    <col min="541" max="769" width="11.42578125" style="5"/>
    <col min="770" max="770" width="32.42578125" style="5" customWidth="1"/>
    <col min="771" max="771" width="17.85546875" style="5" customWidth="1"/>
    <col min="772" max="772" width="16.7109375" style="5" customWidth="1"/>
    <col min="773" max="773" width="17.85546875" style="5" customWidth="1"/>
    <col min="774" max="774" width="19.5703125" style="5" customWidth="1"/>
    <col min="775" max="775" width="41.85546875" style="5" customWidth="1"/>
    <col min="776" max="777" width="0" style="5" hidden="1" customWidth="1"/>
    <col min="778" max="778" width="5.28515625" style="5" customWidth="1"/>
    <col min="779" max="790" width="4.42578125" style="5" customWidth="1"/>
    <col min="791" max="793" width="15.85546875" style="5" customWidth="1"/>
    <col min="794" max="794" width="41.85546875" style="5" customWidth="1"/>
    <col min="795" max="795" width="21.42578125" style="5" customWidth="1"/>
    <col min="796" max="796" width="30.28515625" style="5" customWidth="1"/>
    <col min="797" max="1025" width="11.42578125" style="5"/>
    <col min="1026" max="1026" width="32.42578125" style="5" customWidth="1"/>
    <col min="1027" max="1027" width="17.85546875" style="5" customWidth="1"/>
    <col min="1028" max="1028" width="16.7109375" style="5" customWidth="1"/>
    <col min="1029" max="1029" width="17.85546875" style="5" customWidth="1"/>
    <col min="1030" max="1030" width="19.5703125" style="5" customWidth="1"/>
    <col min="1031" max="1031" width="41.85546875" style="5" customWidth="1"/>
    <col min="1032" max="1033" width="0" style="5" hidden="1" customWidth="1"/>
    <col min="1034" max="1034" width="5.28515625" style="5" customWidth="1"/>
    <col min="1035" max="1046" width="4.42578125" style="5" customWidth="1"/>
    <col min="1047" max="1049" width="15.85546875" style="5" customWidth="1"/>
    <col min="1050" max="1050" width="41.85546875" style="5" customWidth="1"/>
    <col min="1051" max="1051" width="21.42578125" style="5" customWidth="1"/>
    <col min="1052" max="1052" width="30.28515625" style="5" customWidth="1"/>
    <col min="1053" max="1281" width="11.42578125" style="5"/>
    <col min="1282" max="1282" width="32.42578125" style="5" customWidth="1"/>
    <col min="1283" max="1283" width="17.85546875" style="5" customWidth="1"/>
    <col min="1284" max="1284" width="16.7109375" style="5" customWidth="1"/>
    <col min="1285" max="1285" width="17.85546875" style="5" customWidth="1"/>
    <col min="1286" max="1286" width="19.5703125" style="5" customWidth="1"/>
    <col min="1287" max="1287" width="41.85546875" style="5" customWidth="1"/>
    <col min="1288" max="1289" width="0" style="5" hidden="1" customWidth="1"/>
    <col min="1290" max="1290" width="5.28515625" style="5" customWidth="1"/>
    <col min="1291" max="1302" width="4.42578125" style="5" customWidth="1"/>
    <col min="1303" max="1305" width="15.85546875" style="5" customWidth="1"/>
    <col min="1306" max="1306" width="41.85546875" style="5" customWidth="1"/>
    <col min="1307" max="1307" width="21.42578125" style="5" customWidth="1"/>
    <col min="1308" max="1308" width="30.28515625" style="5" customWidth="1"/>
    <col min="1309" max="1537" width="11.42578125" style="5"/>
    <col min="1538" max="1538" width="32.42578125" style="5" customWidth="1"/>
    <col min="1539" max="1539" width="17.85546875" style="5" customWidth="1"/>
    <col min="1540" max="1540" width="16.7109375" style="5" customWidth="1"/>
    <col min="1541" max="1541" width="17.85546875" style="5" customWidth="1"/>
    <col min="1542" max="1542" width="19.5703125" style="5" customWidth="1"/>
    <col min="1543" max="1543" width="41.85546875" style="5" customWidth="1"/>
    <col min="1544" max="1545" width="0" style="5" hidden="1" customWidth="1"/>
    <col min="1546" max="1546" width="5.28515625" style="5" customWidth="1"/>
    <col min="1547" max="1558" width="4.42578125" style="5" customWidth="1"/>
    <col min="1559" max="1561" width="15.85546875" style="5" customWidth="1"/>
    <col min="1562" max="1562" width="41.85546875" style="5" customWidth="1"/>
    <col min="1563" max="1563" width="21.42578125" style="5" customWidth="1"/>
    <col min="1564" max="1564" width="30.28515625" style="5" customWidth="1"/>
    <col min="1565" max="1793" width="11.42578125" style="5"/>
    <col min="1794" max="1794" width="32.42578125" style="5" customWidth="1"/>
    <col min="1795" max="1795" width="17.85546875" style="5" customWidth="1"/>
    <col min="1796" max="1796" width="16.7109375" style="5" customWidth="1"/>
    <col min="1797" max="1797" width="17.85546875" style="5" customWidth="1"/>
    <col min="1798" max="1798" width="19.5703125" style="5" customWidth="1"/>
    <col min="1799" max="1799" width="41.85546875" style="5" customWidth="1"/>
    <col min="1800" max="1801" width="0" style="5" hidden="1" customWidth="1"/>
    <col min="1802" max="1802" width="5.28515625" style="5" customWidth="1"/>
    <col min="1803" max="1814" width="4.42578125" style="5" customWidth="1"/>
    <col min="1815" max="1817" width="15.85546875" style="5" customWidth="1"/>
    <col min="1818" max="1818" width="41.85546875" style="5" customWidth="1"/>
    <col min="1819" max="1819" width="21.42578125" style="5" customWidth="1"/>
    <col min="1820" max="1820" width="30.28515625" style="5" customWidth="1"/>
    <col min="1821" max="2049" width="11.42578125" style="5"/>
    <col min="2050" max="2050" width="32.42578125" style="5" customWidth="1"/>
    <col min="2051" max="2051" width="17.85546875" style="5" customWidth="1"/>
    <col min="2052" max="2052" width="16.7109375" style="5" customWidth="1"/>
    <col min="2053" max="2053" width="17.85546875" style="5" customWidth="1"/>
    <col min="2054" max="2054" width="19.5703125" style="5" customWidth="1"/>
    <col min="2055" max="2055" width="41.85546875" style="5" customWidth="1"/>
    <col min="2056" max="2057" width="0" style="5" hidden="1" customWidth="1"/>
    <col min="2058" max="2058" width="5.28515625" style="5" customWidth="1"/>
    <col min="2059" max="2070" width="4.42578125" style="5" customWidth="1"/>
    <col min="2071" max="2073" width="15.85546875" style="5" customWidth="1"/>
    <col min="2074" max="2074" width="41.85546875" style="5" customWidth="1"/>
    <col min="2075" max="2075" width="21.42578125" style="5" customWidth="1"/>
    <col min="2076" max="2076" width="30.28515625" style="5" customWidth="1"/>
    <col min="2077" max="2305" width="11.42578125" style="5"/>
    <col min="2306" max="2306" width="32.42578125" style="5" customWidth="1"/>
    <col min="2307" max="2307" width="17.85546875" style="5" customWidth="1"/>
    <col min="2308" max="2308" width="16.7109375" style="5" customWidth="1"/>
    <col min="2309" max="2309" width="17.85546875" style="5" customWidth="1"/>
    <col min="2310" max="2310" width="19.5703125" style="5" customWidth="1"/>
    <col min="2311" max="2311" width="41.85546875" style="5" customWidth="1"/>
    <col min="2312" max="2313" width="0" style="5" hidden="1" customWidth="1"/>
    <col min="2314" max="2314" width="5.28515625" style="5" customWidth="1"/>
    <col min="2315" max="2326" width="4.42578125" style="5" customWidth="1"/>
    <col min="2327" max="2329" width="15.85546875" style="5" customWidth="1"/>
    <col min="2330" max="2330" width="41.85546875" style="5" customWidth="1"/>
    <col min="2331" max="2331" width="21.42578125" style="5" customWidth="1"/>
    <col min="2332" max="2332" width="30.28515625" style="5" customWidth="1"/>
    <col min="2333" max="2561" width="11.42578125" style="5"/>
    <col min="2562" max="2562" width="32.42578125" style="5" customWidth="1"/>
    <col min="2563" max="2563" width="17.85546875" style="5" customWidth="1"/>
    <col min="2564" max="2564" width="16.7109375" style="5" customWidth="1"/>
    <col min="2565" max="2565" width="17.85546875" style="5" customWidth="1"/>
    <col min="2566" max="2566" width="19.5703125" style="5" customWidth="1"/>
    <col min="2567" max="2567" width="41.85546875" style="5" customWidth="1"/>
    <col min="2568" max="2569" width="0" style="5" hidden="1" customWidth="1"/>
    <col min="2570" max="2570" width="5.28515625" style="5" customWidth="1"/>
    <col min="2571" max="2582" width="4.42578125" style="5" customWidth="1"/>
    <col min="2583" max="2585" width="15.85546875" style="5" customWidth="1"/>
    <col min="2586" max="2586" width="41.85546875" style="5" customWidth="1"/>
    <col min="2587" max="2587" width="21.42578125" style="5" customWidth="1"/>
    <col min="2588" max="2588" width="30.28515625" style="5" customWidth="1"/>
    <col min="2589" max="2817" width="11.42578125" style="5"/>
    <col min="2818" max="2818" width="32.42578125" style="5" customWidth="1"/>
    <col min="2819" max="2819" width="17.85546875" style="5" customWidth="1"/>
    <col min="2820" max="2820" width="16.7109375" style="5" customWidth="1"/>
    <col min="2821" max="2821" width="17.85546875" style="5" customWidth="1"/>
    <col min="2822" max="2822" width="19.5703125" style="5" customWidth="1"/>
    <col min="2823" max="2823" width="41.85546875" style="5" customWidth="1"/>
    <col min="2824" max="2825" width="0" style="5" hidden="1" customWidth="1"/>
    <col min="2826" max="2826" width="5.28515625" style="5" customWidth="1"/>
    <col min="2827" max="2838" width="4.42578125" style="5" customWidth="1"/>
    <col min="2839" max="2841" width="15.85546875" style="5" customWidth="1"/>
    <col min="2842" max="2842" width="41.85546875" style="5" customWidth="1"/>
    <col min="2843" max="2843" width="21.42578125" style="5" customWidth="1"/>
    <col min="2844" max="2844" width="30.28515625" style="5" customWidth="1"/>
    <col min="2845" max="3073" width="11.42578125" style="5"/>
    <col min="3074" max="3074" width="32.42578125" style="5" customWidth="1"/>
    <col min="3075" max="3075" width="17.85546875" style="5" customWidth="1"/>
    <col min="3076" max="3076" width="16.7109375" style="5" customWidth="1"/>
    <col min="3077" max="3077" width="17.85546875" style="5" customWidth="1"/>
    <col min="3078" max="3078" width="19.5703125" style="5" customWidth="1"/>
    <col min="3079" max="3079" width="41.85546875" style="5" customWidth="1"/>
    <col min="3080" max="3081" width="0" style="5" hidden="1" customWidth="1"/>
    <col min="3082" max="3082" width="5.28515625" style="5" customWidth="1"/>
    <col min="3083" max="3094" width="4.42578125" style="5" customWidth="1"/>
    <col min="3095" max="3097" width="15.85546875" style="5" customWidth="1"/>
    <col min="3098" max="3098" width="41.85546875" style="5" customWidth="1"/>
    <col min="3099" max="3099" width="21.42578125" style="5" customWidth="1"/>
    <col min="3100" max="3100" width="30.28515625" style="5" customWidth="1"/>
    <col min="3101" max="3329" width="11.42578125" style="5"/>
    <col min="3330" max="3330" width="32.42578125" style="5" customWidth="1"/>
    <col min="3331" max="3331" width="17.85546875" style="5" customWidth="1"/>
    <col min="3332" max="3332" width="16.7109375" style="5" customWidth="1"/>
    <col min="3333" max="3333" width="17.85546875" style="5" customWidth="1"/>
    <col min="3334" max="3334" width="19.5703125" style="5" customWidth="1"/>
    <col min="3335" max="3335" width="41.85546875" style="5" customWidth="1"/>
    <col min="3336" max="3337" width="0" style="5" hidden="1" customWidth="1"/>
    <col min="3338" max="3338" width="5.28515625" style="5" customWidth="1"/>
    <col min="3339" max="3350" width="4.42578125" style="5" customWidth="1"/>
    <col min="3351" max="3353" width="15.85546875" style="5" customWidth="1"/>
    <col min="3354" max="3354" width="41.85546875" style="5" customWidth="1"/>
    <col min="3355" max="3355" width="21.42578125" style="5" customWidth="1"/>
    <col min="3356" max="3356" width="30.28515625" style="5" customWidth="1"/>
    <col min="3357" max="3585" width="11.42578125" style="5"/>
    <col min="3586" max="3586" width="32.42578125" style="5" customWidth="1"/>
    <col min="3587" max="3587" width="17.85546875" style="5" customWidth="1"/>
    <col min="3588" max="3588" width="16.7109375" style="5" customWidth="1"/>
    <col min="3589" max="3589" width="17.85546875" style="5" customWidth="1"/>
    <col min="3590" max="3590" width="19.5703125" style="5" customWidth="1"/>
    <col min="3591" max="3591" width="41.85546875" style="5" customWidth="1"/>
    <col min="3592" max="3593" width="0" style="5" hidden="1" customWidth="1"/>
    <col min="3594" max="3594" width="5.28515625" style="5" customWidth="1"/>
    <col min="3595" max="3606" width="4.42578125" style="5" customWidth="1"/>
    <col min="3607" max="3609" width="15.85546875" style="5" customWidth="1"/>
    <col min="3610" max="3610" width="41.85546875" style="5" customWidth="1"/>
    <col min="3611" max="3611" width="21.42578125" style="5" customWidth="1"/>
    <col min="3612" max="3612" width="30.28515625" style="5" customWidth="1"/>
    <col min="3613" max="3841" width="11.42578125" style="5"/>
    <col min="3842" max="3842" width="32.42578125" style="5" customWidth="1"/>
    <col min="3843" max="3843" width="17.85546875" style="5" customWidth="1"/>
    <col min="3844" max="3844" width="16.7109375" style="5" customWidth="1"/>
    <col min="3845" max="3845" width="17.85546875" style="5" customWidth="1"/>
    <col min="3846" max="3846" width="19.5703125" style="5" customWidth="1"/>
    <col min="3847" max="3847" width="41.85546875" style="5" customWidth="1"/>
    <col min="3848" max="3849" width="0" style="5" hidden="1" customWidth="1"/>
    <col min="3850" max="3850" width="5.28515625" style="5" customWidth="1"/>
    <col min="3851" max="3862" width="4.42578125" style="5" customWidth="1"/>
    <col min="3863" max="3865" width="15.85546875" style="5" customWidth="1"/>
    <col min="3866" max="3866" width="41.85546875" style="5" customWidth="1"/>
    <col min="3867" max="3867" width="21.42578125" style="5" customWidth="1"/>
    <col min="3868" max="3868" width="30.28515625" style="5" customWidth="1"/>
    <col min="3869" max="4097" width="11.42578125" style="5"/>
    <col min="4098" max="4098" width="32.42578125" style="5" customWidth="1"/>
    <col min="4099" max="4099" width="17.85546875" style="5" customWidth="1"/>
    <col min="4100" max="4100" width="16.7109375" style="5" customWidth="1"/>
    <col min="4101" max="4101" width="17.85546875" style="5" customWidth="1"/>
    <col min="4102" max="4102" width="19.5703125" style="5" customWidth="1"/>
    <col min="4103" max="4103" width="41.85546875" style="5" customWidth="1"/>
    <col min="4104" max="4105" width="0" style="5" hidden="1" customWidth="1"/>
    <col min="4106" max="4106" width="5.28515625" style="5" customWidth="1"/>
    <col min="4107" max="4118" width="4.42578125" style="5" customWidth="1"/>
    <col min="4119" max="4121" width="15.85546875" style="5" customWidth="1"/>
    <col min="4122" max="4122" width="41.85546875" style="5" customWidth="1"/>
    <col min="4123" max="4123" width="21.42578125" style="5" customWidth="1"/>
    <col min="4124" max="4124" width="30.28515625" style="5" customWidth="1"/>
    <col min="4125" max="4353" width="11.42578125" style="5"/>
    <col min="4354" max="4354" width="32.42578125" style="5" customWidth="1"/>
    <col min="4355" max="4355" width="17.85546875" style="5" customWidth="1"/>
    <col min="4356" max="4356" width="16.7109375" style="5" customWidth="1"/>
    <col min="4357" max="4357" width="17.85546875" style="5" customWidth="1"/>
    <col min="4358" max="4358" width="19.5703125" style="5" customWidth="1"/>
    <col min="4359" max="4359" width="41.85546875" style="5" customWidth="1"/>
    <col min="4360" max="4361" width="0" style="5" hidden="1" customWidth="1"/>
    <col min="4362" max="4362" width="5.28515625" style="5" customWidth="1"/>
    <col min="4363" max="4374" width="4.42578125" style="5" customWidth="1"/>
    <col min="4375" max="4377" width="15.85546875" style="5" customWidth="1"/>
    <col min="4378" max="4378" width="41.85546875" style="5" customWidth="1"/>
    <col min="4379" max="4379" width="21.42578125" style="5" customWidth="1"/>
    <col min="4380" max="4380" width="30.28515625" style="5" customWidth="1"/>
    <col min="4381" max="4609" width="11.42578125" style="5"/>
    <col min="4610" max="4610" width="32.42578125" style="5" customWidth="1"/>
    <col min="4611" max="4611" width="17.85546875" style="5" customWidth="1"/>
    <col min="4612" max="4612" width="16.7109375" style="5" customWidth="1"/>
    <col min="4613" max="4613" width="17.85546875" style="5" customWidth="1"/>
    <col min="4614" max="4614" width="19.5703125" style="5" customWidth="1"/>
    <col min="4615" max="4615" width="41.85546875" style="5" customWidth="1"/>
    <col min="4616" max="4617" width="0" style="5" hidden="1" customWidth="1"/>
    <col min="4618" max="4618" width="5.28515625" style="5" customWidth="1"/>
    <col min="4619" max="4630" width="4.42578125" style="5" customWidth="1"/>
    <col min="4631" max="4633" width="15.85546875" style="5" customWidth="1"/>
    <col min="4634" max="4634" width="41.85546875" style="5" customWidth="1"/>
    <col min="4635" max="4635" width="21.42578125" style="5" customWidth="1"/>
    <col min="4636" max="4636" width="30.28515625" style="5" customWidth="1"/>
    <col min="4637" max="4865" width="11.42578125" style="5"/>
    <col min="4866" max="4866" width="32.42578125" style="5" customWidth="1"/>
    <col min="4867" max="4867" width="17.85546875" style="5" customWidth="1"/>
    <col min="4868" max="4868" width="16.7109375" style="5" customWidth="1"/>
    <col min="4869" max="4869" width="17.85546875" style="5" customWidth="1"/>
    <col min="4870" max="4870" width="19.5703125" style="5" customWidth="1"/>
    <col min="4871" max="4871" width="41.85546875" style="5" customWidth="1"/>
    <col min="4872" max="4873" width="0" style="5" hidden="1" customWidth="1"/>
    <col min="4874" max="4874" width="5.28515625" style="5" customWidth="1"/>
    <col min="4875" max="4886" width="4.42578125" style="5" customWidth="1"/>
    <col min="4887" max="4889" width="15.85546875" style="5" customWidth="1"/>
    <col min="4890" max="4890" width="41.85546875" style="5" customWidth="1"/>
    <col min="4891" max="4891" width="21.42578125" style="5" customWidth="1"/>
    <col min="4892" max="4892" width="30.28515625" style="5" customWidth="1"/>
    <col min="4893" max="5121" width="11.42578125" style="5"/>
    <col min="5122" max="5122" width="32.42578125" style="5" customWidth="1"/>
    <col min="5123" max="5123" width="17.85546875" style="5" customWidth="1"/>
    <col min="5124" max="5124" width="16.7109375" style="5" customWidth="1"/>
    <col min="5125" max="5125" width="17.85546875" style="5" customWidth="1"/>
    <col min="5126" max="5126" width="19.5703125" style="5" customWidth="1"/>
    <col min="5127" max="5127" width="41.85546875" style="5" customWidth="1"/>
    <col min="5128" max="5129" width="0" style="5" hidden="1" customWidth="1"/>
    <col min="5130" max="5130" width="5.28515625" style="5" customWidth="1"/>
    <col min="5131" max="5142" width="4.42578125" style="5" customWidth="1"/>
    <col min="5143" max="5145" width="15.85546875" style="5" customWidth="1"/>
    <col min="5146" max="5146" width="41.85546875" style="5" customWidth="1"/>
    <col min="5147" max="5147" width="21.42578125" style="5" customWidth="1"/>
    <col min="5148" max="5148" width="30.28515625" style="5" customWidth="1"/>
    <col min="5149" max="5377" width="11.42578125" style="5"/>
    <col min="5378" max="5378" width="32.42578125" style="5" customWidth="1"/>
    <col min="5379" max="5379" width="17.85546875" style="5" customWidth="1"/>
    <col min="5380" max="5380" width="16.7109375" style="5" customWidth="1"/>
    <col min="5381" max="5381" width="17.85546875" style="5" customWidth="1"/>
    <col min="5382" max="5382" width="19.5703125" style="5" customWidth="1"/>
    <col min="5383" max="5383" width="41.85546875" style="5" customWidth="1"/>
    <col min="5384" max="5385" width="0" style="5" hidden="1" customWidth="1"/>
    <col min="5386" max="5386" width="5.28515625" style="5" customWidth="1"/>
    <col min="5387" max="5398" width="4.42578125" style="5" customWidth="1"/>
    <col min="5399" max="5401" width="15.85546875" style="5" customWidth="1"/>
    <col min="5402" max="5402" width="41.85546875" style="5" customWidth="1"/>
    <col min="5403" max="5403" width="21.42578125" style="5" customWidth="1"/>
    <col min="5404" max="5404" width="30.28515625" style="5" customWidth="1"/>
    <col min="5405" max="5633" width="11.42578125" style="5"/>
    <col min="5634" max="5634" width="32.42578125" style="5" customWidth="1"/>
    <col min="5635" max="5635" width="17.85546875" style="5" customWidth="1"/>
    <col min="5636" max="5636" width="16.7109375" style="5" customWidth="1"/>
    <col min="5637" max="5637" width="17.85546875" style="5" customWidth="1"/>
    <col min="5638" max="5638" width="19.5703125" style="5" customWidth="1"/>
    <col min="5639" max="5639" width="41.85546875" style="5" customWidth="1"/>
    <col min="5640" max="5641" width="0" style="5" hidden="1" customWidth="1"/>
    <col min="5642" max="5642" width="5.28515625" style="5" customWidth="1"/>
    <col min="5643" max="5654" width="4.42578125" style="5" customWidth="1"/>
    <col min="5655" max="5657" width="15.85546875" style="5" customWidth="1"/>
    <col min="5658" max="5658" width="41.85546875" style="5" customWidth="1"/>
    <col min="5659" max="5659" width="21.42578125" style="5" customWidth="1"/>
    <col min="5660" max="5660" width="30.28515625" style="5" customWidth="1"/>
    <col min="5661" max="5889" width="11.42578125" style="5"/>
    <col min="5890" max="5890" width="32.42578125" style="5" customWidth="1"/>
    <col min="5891" max="5891" width="17.85546875" style="5" customWidth="1"/>
    <col min="5892" max="5892" width="16.7109375" style="5" customWidth="1"/>
    <col min="5893" max="5893" width="17.85546875" style="5" customWidth="1"/>
    <col min="5894" max="5894" width="19.5703125" style="5" customWidth="1"/>
    <col min="5895" max="5895" width="41.85546875" style="5" customWidth="1"/>
    <col min="5896" max="5897" width="0" style="5" hidden="1" customWidth="1"/>
    <col min="5898" max="5898" width="5.28515625" style="5" customWidth="1"/>
    <col min="5899" max="5910" width="4.42578125" style="5" customWidth="1"/>
    <col min="5911" max="5913" width="15.85546875" style="5" customWidth="1"/>
    <col min="5914" max="5914" width="41.85546875" style="5" customWidth="1"/>
    <col min="5915" max="5915" width="21.42578125" style="5" customWidth="1"/>
    <col min="5916" max="5916" width="30.28515625" style="5" customWidth="1"/>
    <col min="5917" max="6145" width="11.42578125" style="5"/>
    <col min="6146" max="6146" width="32.42578125" style="5" customWidth="1"/>
    <col min="6147" max="6147" width="17.85546875" style="5" customWidth="1"/>
    <col min="6148" max="6148" width="16.7109375" style="5" customWidth="1"/>
    <col min="6149" max="6149" width="17.85546875" style="5" customWidth="1"/>
    <col min="6150" max="6150" width="19.5703125" style="5" customWidth="1"/>
    <col min="6151" max="6151" width="41.85546875" style="5" customWidth="1"/>
    <col min="6152" max="6153" width="0" style="5" hidden="1" customWidth="1"/>
    <col min="6154" max="6154" width="5.28515625" style="5" customWidth="1"/>
    <col min="6155" max="6166" width="4.42578125" style="5" customWidth="1"/>
    <col min="6167" max="6169" width="15.85546875" style="5" customWidth="1"/>
    <col min="6170" max="6170" width="41.85546875" style="5" customWidth="1"/>
    <col min="6171" max="6171" width="21.42578125" style="5" customWidth="1"/>
    <col min="6172" max="6172" width="30.28515625" style="5" customWidth="1"/>
    <col min="6173" max="6401" width="11.42578125" style="5"/>
    <col min="6402" max="6402" width="32.42578125" style="5" customWidth="1"/>
    <col min="6403" max="6403" width="17.85546875" style="5" customWidth="1"/>
    <col min="6404" max="6404" width="16.7109375" style="5" customWidth="1"/>
    <col min="6405" max="6405" width="17.85546875" style="5" customWidth="1"/>
    <col min="6406" max="6406" width="19.5703125" style="5" customWidth="1"/>
    <col min="6407" max="6407" width="41.85546875" style="5" customWidth="1"/>
    <col min="6408" max="6409" width="0" style="5" hidden="1" customWidth="1"/>
    <col min="6410" max="6410" width="5.28515625" style="5" customWidth="1"/>
    <col min="6411" max="6422" width="4.42578125" style="5" customWidth="1"/>
    <col min="6423" max="6425" width="15.85546875" style="5" customWidth="1"/>
    <col min="6426" max="6426" width="41.85546875" style="5" customWidth="1"/>
    <col min="6427" max="6427" width="21.42578125" style="5" customWidth="1"/>
    <col min="6428" max="6428" width="30.28515625" style="5" customWidth="1"/>
    <col min="6429" max="6657" width="11.42578125" style="5"/>
    <col min="6658" max="6658" width="32.42578125" style="5" customWidth="1"/>
    <col min="6659" max="6659" width="17.85546875" style="5" customWidth="1"/>
    <col min="6660" max="6660" width="16.7109375" style="5" customWidth="1"/>
    <col min="6661" max="6661" width="17.85546875" style="5" customWidth="1"/>
    <col min="6662" max="6662" width="19.5703125" style="5" customWidth="1"/>
    <col min="6663" max="6663" width="41.85546875" style="5" customWidth="1"/>
    <col min="6664" max="6665" width="0" style="5" hidden="1" customWidth="1"/>
    <col min="6666" max="6666" width="5.28515625" style="5" customWidth="1"/>
    <col min="6667" max="6678" width="4.42578125" style="5" customWidth="1"/>
    <col min="6679" max="6681" width="15.85546875" style="5" customWidth="1"/>
    <col min="6682" max="6682" width="41.85546875" style="5" customWidth="1"/>
    <col min="6683" max="6683" width="21.42578125" style="5" customWidth="1"/>
    <col min="6684" max="6684" width="30.28515625" style="5" customWidth="1"/>
    <col min="6685" max="6913" width="11.42578125" style="5"/>
    <col min="6914" max="6914" width="32.42578125" style="5" customWidth="1"/>
    <col min="6915" max="6915" width="17.85546875" style="5" customWidth="1"/>
    <col min="6916" max="6916" width="16.7109375" style="5" customWidth="1"/>
    <col min="6917" max="6917" width="17.85546875" style="5" customWidth="1"/>
    <col min="6918" max="6918" width="19.5703125" style="5" customWidth="1"/>
    <col min="6919" max="6919" width="41.85546875" style="5" customWidth="1"/>
    <col min="6920" max="6921" width="0" style="5" hidden="1" customWidth="1"/>
    <col min="6922" max="6922" width="5.28515625" style="5" customWidth="1"/>
    <col min="6923" max="6934" width="4.42578125" style="5" customWidth="1"/>
    <col min="6935" max="6937" width="15.85546875" style="5" customWidth="1"/>
    <col min="6938" max="6938" width="41.85546875" style="5" customWidth="1"/>
    <col min="6939" max="6939" width="21.42578125" style="5" customWidth="1"/>
    <col min="6940" max="6940" width="30.28515625" style="5" customWidth="1"/>
    <col min="6941" max="7169" width="11.42578125" style="5"/>
    <col min="7170" max="7170" width="32.42578125" style="5" customWidth="1"/>
    <col min="7171" max="7171" width="17.85546875" style="5" customWidth="1"/>
    <col min="7172" max="7172" width="16.7109375" style="5" customWidth="1"/>
    <col min="7173" max="7173" width="17.85546875" style="5" customWidth="1"/>
    <col min="7174" max="7174" width="19.5703125" style="5" customWidth="1"/>
    <col min="7175" max="7175" width="41.85546875" style="5" customWidth="1"/>
    <col min="7176" max="7177" width="0" style="5" hidden="1" customWidth="1"/>
    <col min="7178" max="7178" width="5.28515625" style="5" customWidth="1"/>
    <col min="7179" max="7190" width="4.42578125" style="5" customWidth="1"/>
    <col min="7191" max="7193" width="15.85546875" style="5" customWidth="1"/>
    <col min="7194" max="7194" width="41.85546875" style="5" customWidth="1"/>
    <col min="7195" max="7195" width="21.42578125" style="5" customWidth="1"/>
    <col min="7196" max="7196" width="30.28515625" style="5" customWidth="1"/>
    <col min="7197" max="7425" width="11.42578125" style="5"/>
    <col min="7426" max="7426" width="32.42578125" style="5" customWidth="1"/>
    <col min="7427" max="7427" width="17.85546875" style="5" customWidth="1"/>
    <col min="7428" max="7428" width="16.7109375" style="5" customWidth="1"/>
    <col min="7429" max="7429" width="17.85546875" style="5" customWidth="1"/>
    <col min="7430" max="7430" width="19.5703125" style="5" customWidth="1"/>
    <col min="7431" max="7431" width="41.85546875" style="5" customWidth="1"/>
    <col min="7432" max="7433" width="0" style="5" hidden="1" customWidth="1"/>
    <col min="7434" max="7434" width="5.28515625" style="5" customWidth="1"/>
    <col min="7435" max="7446" width="4.42578125" style="5" customWidth="1"/>
    <col min="7447" max="7449" width="15.85546875" style="5" customWidth="1"/>
    <col min="7450" max="7450" width="41.85546875" style="5" customWidth="1"/>
    <col min="7451" max="7451" width="21.42578125" style="5" customWidth="1"/>
    <col min="7452" max="7452" width="30.28515625" style="5" customWidth="1"/>
    <col min="7453" max="7681" width="11.42578125" style="5"/>
    <col min="7682" max="7682" width="32.42578125" style="5" customWidth="1"/>
    <col min="7683" max="7683" width="17.85546875" style="5" customWidth="1"/>
    <col min="7684" max="7684" width="16.7109375" style="5" customWidth="1"/>
    <col min="7685" max="7685" width="17.85546875" style="5" customWidth="1"/>
    <col min="7686" max="7686" width="19.5703125" style="5" customWidth="1"/>
    <col min="7687" max="7687" width="41.85546875" style="5" customWidth="1"/>
    <col min="7688" max="7689" width="0" style="5" hidden="1" customWidth="1"/>
    <col min="7690" max="7690" width="5.28515625" style="5" customWidth="1"/>
    <col min="7691" max="7702" width="4.42578125" style="5" customWidth="1"/>
    <col min="7703" max="7705" width="15.85546875" style="5" customWidth="1"/>
    <col min="7706" max="7706" width="41.85546875" style="5" customWidth="1"/>
    <col min="7707" max="7707" width="21.42578125" style="5" customWidth="1"/>
    <col min="7708" max="7708" width="30.28515625" style="5" customWidth="1"/>
    <col min="7709" max="7937" width="11.42578125" style="5"/>
    <col min="7938" max="7938" width="32.42578125" style="5" customWidth="1"/>
    <col min="7939" max="7939" width="17.85546875" style="5" customWidth="1"/>
    <col min="7940" max="7940" width="16.7109375" style="5" customWidth="1"/>
    <col min="7941" max="7941" width="17.85546875" style="5" customWidth="1"/>
    <col min="7942" max="7942" width="19.5703125" style="5" customWidth="1"/>
    <col min="7943" max="7943" width="41.85546875" style="5" customWidth="1"/>
    <col min="7944" max="7945" width="0" style="5" hidden="1" customWidth="1"/>
    <col min="7946" max="7946" width="5.28515625" style="5" customWidth="1"/>
    <col min="7947" max="7958" width="4.42578125" style="5" customWidth="1"/>
    <col min="7959" max="7961" width="15.85546875" style="5" customWidth="1"/>
    <col min="7962" max="7962" width="41.85546875" style="5" customWidth="1"/>
    <col min="7963" max="7963" width="21.42578125" style="5" customWidth="1"/>
    <col min="7964" max="7964" width="30.28515625" style="5" customWidth="1"/>
    <col min="7965" max="8193" width="11.42578125" style="5"/>
    <col min="8194" max="8194" width="32.42578125" style="5" customWidth="1"/>
    <col min="8195" max="8195" width="17.85546875" style="5" customWidth="1"/>
    <col min="8196" max="8196" width="16.7109375" style="5" customWidth="1"/>
    <col min="8197" max="8197" width="17.85546875" style="5" customWidth="1"/>
    <col min="8198" max="8198" width="19.5703125" style="5" customWidth="1"/>
    <col min="8199" max="8199" width="41.85546875" style="5" customWidth="1"/>
    <col min="8200" max="8201" width="0" style="5" hidden="1" customWidth="1"/>
    <col min="8202" max="8202" width="5.28515625" style="5" customWidth="1"/>
    <col min="8203" max="8214" width="4.42578125" style="5" customWidth="1"/>
    <col min="8215" max="8217" width="15.85546875" style="5" customWidth="1"/>
    <col min="8218" max="8218" width="41.85546875" style="5" customWidth="1"/>
    <col min="8219" max="8219" width="21.42578125" style="5" customWidth="1"/>
    <col min="8220" max="8220" width="30.28515625" style="5" customWidth="1"/>
    <col min="8221" max="8449" width="11.42578125" style="5"/>
    <col min="8450" max="8450" width="32.42578125" style="5" customWidth="1"/>
    <col min="8451" max="8451" width="17.85546875" style="5" customWidth="1"/>
    <col min="8452" max="8452" width="16.7109375" style="5" customWidth="1"/>
    <col min="8453" max="8453" width="17.85546875" style="5" customWidth="1"/>
    <col min="8454" max="8454" width="19.5703125" style="5" customWidth="1"/>
    <col min="8455" max="8455" width="41.85546875" style="5" customWidth="1"/>
    <col min="8456" max="8457" width="0" style="5" hidden="1" customWidth="1"/>
    <col min="8458" max="8458" width="5.28515625" style="5" customWidth="1"/>
    <col min="8459" max="8470" width="4.42578125" style="5" customWidth="1"/>
    <col min="8471" max="8473" width="15.85546875" style="5" customWidth="1"/>
    <col min="8474" max="8474" width="41.85546875" style="5" customWidth="1"/>
    <col min="8475" max="8475" width="21.42578125" style="5" customWidth="1"/>
    <col min="8476" max="8476" width="30.28515625" style="5" customWidth="1"/>
    <col min="8477" max="8705" width="11.42578125" style="5"/>
    <col min="8706" max="8706" width="32.42578125" style="5" customWidth="1"/>
    <col min="8707" max="8707" width="17.85546875" style="5" customWidth="1"/>
    <col min="8708" max="8708" width="16.7109375" style="5" customWidth="1"/>
    <col min="8709" max="8709" width="17.85546875" style="5" customWidth="1"/>
    <col min="8710" max="8710" width="19.5703125" style="5" customWidth="1"/>
    <col min="8711" max="8711" width="41.85546875" style="5" customWidth="1"/>
    <col min="8712" max="8713" width="0" style="5" hidden="1" customWidth="1"/>
    <col min="8714" max="8714" width="5.28515625" style="5" customWidth="1"/>
    <col min="8715" max="8726" width="4.42578125" style="5" customWidth="1"/>
    <col min="8727" max="8729" width="15.85546875" style="5" customWidth="1"/>
    <col min="8730" max="8730" width="41.85546875" style="5" customWidth="1"/>
    <col min="8731" max="8731" width="21.42578125" style="5" customWidth="1"/>
    <col min="8732" max="8732" width="30.28515625" style="5" customWidth="1"/>
    <col min="8733" max="8961" width="11.42578125" style="5"/>
    <col min="8962" max="8962" width="32.42578125" style="5" customWidth="1"/>
    <col min="8963" max="8963" width="17.85546875" style="5" customWidth="1"/>
    <col min="8964" max="8964" width="16.7109375" style="5" customWidth="1"/>
    <col min="8965" max="8965" width="17.85546875" style="5" customWidth="1"/>
    <col min="8966" max="8966" width="19.5703125" style="5" customWidth="1"/>
    <col min="8967" max="8967" width="41.85546875" style="5" customWidth="1"/>
    <col min="8968" max="8969" width="0" style="5" hidden="1" customWidth="1"/>
    <col min="8970" max="8970" width="5.28515625" style="5" customWidth="1"/>
    <col min="8971" max="8982" width="4.42578125" style="5" customWidth="1"/>
    <col min="8983" max="8985" width="15.85546875" style="5" customWidth="1"/>
    <col min="8986" max="8986" width="41.85546875" style="5" customWidth="1"/>
    <col min="8987" max="8987" width="21.42578125" style="5" customWidth="1"/>
    <col min="8988" max="8988" width="30.28515625" style="5" customWidth="1"/>
    <col min="8989" max="9217" width="11.42578125" style="5"/>
    <col min="9218" max="9218" width="32.42578125" style="5" customWidth="1"/>
    <col min="9219" max="9219" width="17.85546875" style="5" customWidth="1"/>
    <col min="9220" max="9220" width="16.7109375" style="5" customWidth="1"/>
    <col min="9221" max="9221" width="17.85546875" style="5" customWidth="1"/>
    <col min="9222" max="9222" width="19.5703125" style="5" customWidth="1"/>
    <col min="9223" max="9223" width="41.85546875" style="5" customWidth="1"/>
    <col min="9224" max="9225" width="0" style="5" hidden="1" customWidth="1"/>
    <col min="9226" max="9226" width="5.28515625" style="5" customWidth="1"/>
    <col min="9227" max="9238" width="4.42578125" style="5" customWidth="1"/>
    <col min="9239" max="9241" width="15.85546875" style="5" customWidth="1"/>
    <col min="9242" max="9242" width="41.85546875" style="5" customWidth="1"/>
    <col min="9243" max="9243" width="21.42578125" style="5" customWidth="1"/>
    <col min="9244" max="9244" width="30.28515625" style="5" customWidth="1"/>
    <col min="9245" max="9473" width="11.42578125" style="5"/>
    <col min="9474" max="9474" width="32.42578125" style="5" customWidth="1"/>
    <col min="9475" max="9475" width="17.85546875" style="5" customWidth="1"/>
    <col min="9476" max="9476" width="16.7109375" style="5" customWidth="1"/>
    <col min="9477" max="9477" width="17.85546875" style="5" customWidth="1"/>
    <col min="9478" max="9478" width="19.5703125" style="5" customWidth="1"/>
    <col min="9479" max="9479" width="41.85546875" style="5" customWidth="1"/>
    <col min="9480" max="9481" width="0" style="5" hidden="1" customWidth="1"/>
    <col min="9482" max="9482" width="5.28515625" style="5" customWidth="1"/>
    <col min="9483" max="9494" width="4.42578125" style="5" customWidth="1"/>
    <col min="9495" max="9497" width="15.85546875" style="5" customWidth="1"/>
    <col min="9498" max="9498" width="41.85546875" style="5" customWidth="1"/>
    <col min="9499" max="9499" width="21.42578125" style="5" customWidth="1"/>
    <col min="9500" max="9500" width="30.28515625" style="5" customWidth="1"/>
    <col min="9501" max="9729" width="11.42578125" style="5"/>
    <col min="9730" max="9730" width="32.42578125" style="5" customWidth="1"/>
    <col min="9731" max="9731" width="17.85546875" style="5" customWidth="1"/>
    <col min="9732" max="9732" width="16.7109375" style="5" customWidth="1"/>
    <col min="9733" max="9733" width="17.85546875" style="5" customWidth="1"/>
    <col min="9734" max="9734" width="19.5703125" style="5" customWidth="1"/>
    <col min="9735" max="9735" width="41.85546875" style="5" customWidth="1"/>
    <col min="9736" max="9737" width="0" style="5" hidden="1" customWidth="1"/>
    <col min="9738" max="9738" width="5.28515625" style="5" customWidth="1"/>
    <col min="9739" max="9750" width="4.42578125" style="5" customWidth="1"/>
    <col min="9751" max="9753" width="15.85546875" style="5" customWidth="1"/>
    <col min="9754" max="9754" width="41.85546875" style="5" customWidth="1"/>
    <col min="9755" max="9755" width="21.42578125" style="5" customWidth="1"/>
    <col min="9756" max="9756" width="30.28515625" style="5" customWidth="1"/>
    <col min="9757" max="9985" width="11.42578125" style="5"/>
    <col min="9986" max="9986" width="32.42578125" style="5" customWidth="1"/>
    <col min="9987" max="9987" width="17.85546875" style="5" customWidth="1"/>
    <col min="9988" max="9988" width="16.7109375" style="5" customWidth="1"/>
    <col min="9989" max="9989" width="17.85546875" style="5" customWidth="1"/>
    <col min="9990" max="9990" width="19.5703125" style="5" customWidth="1"/>
    <col min="9991" max="9991" width="41.85546875" style="5" customWidth="1"/>
    <col min="9992" max="9993" width="0" style="5" hidden="1" customWidth="1"/>
    <col min="9994" max="9994" width="5.28515625" style="5" customWidth="1"/>
    <col min="9995" max="10006" width="4.42578125" style="5" customWidth="1"/>
    <col min="10007" max="10009" width="15.85546875" style="5" customWidth="1"/>
    <col min="10010" max="10010" width="41.85546875" style="5" customWidth="1"/>
    <col min="10011" max="10011" width="21.42578125" style="5" customWidth="1"/>
    <col min="10012" max="10012" width="30.28515625" style="5" customWidth="1"/>
    <col min="10013" max="10241" width="11.42578125" style="5"/>
    <col min="10242" max="10242" width="32.42578125" style="5" customWidth="1"/>
    <col min="10243" max="10243" width="17.85546875" style="5" customWidth="1"/>
    <col min="10244" max="10244" width="16.7109375" style="5" customWidth="1"/>
    <col min="10245" max="10245" width="17.85546875" style="5" customWidth="1"/>
    <col min="10246" max="10246" width="19.5703125" style="5" customWidth="1"/>
    <col min="10247" max="10247" width="41.85546875" style="5" customWidth="1"/>
    <col min="10248" max="10249" width="0" style="5" hidden="1" customWidth="1"/>
    <col min="10250" max="10250" width="5.28515625" style="5" customWidth="1"/>
    <col min="10251" max="10262" width="4.42578125" style="5" customWidth="1"/>
    <col min="10263" max="10265" width="15.85546875" style="5" customWidth="1"/>
    <col min="10266" max="10266" width="41.85546875" style="5" customWidth="1"/>
    <col min="10267" max="10267" width="21.42578125" style="5" customWidth="1"/>
    <col min="10268" max="10268" width="30.28515625" style="5" customWidth="1"/>
    <col min="10269" max="10497" width="11.42578125" style="5"/>
    <col min="10498" max="10498" width="32.42578125" style="5" customWidth="1"/>
    <col min="10499" max="10499" width="17.85546875" style="5" customWidth="1"/>
    <col min="10500" max="10500" width="16.7109375" style="5" customWidth="1"/>
    <col min="10501" max="10501" width="17.85546875" style="5" customWidth="1"/>
    <col min="10502" max="10502" width="19.5703125" style="5" customWidth="1"/>
    <col min="10503" max="10503" width="41.85546875" style="5" customWidth="1"/>
    <col min="10504" max="10505" width="0" style="5" hidden="1" customWidth="1"/>
    <col min="10506" max="10506" width="5.28515625" style="5" customWidth="1"/>
    <col min="10507" max="10518" width="4.42578125" style="5" customWidth="1"/>
    <col min="10519" max="10521" width="15.85546875" style="5" customWidth="1"/>
    <col min="10522" max="10522" width="41.85546875" style="5" customWidth="1"/>
    <col min="10523" max="10523" width="21.42578125" style="5" customWidth="1"/>
    <col min="10524" max="10524" width="30.28515625" style="5" customWidth="1"/>
    <col min="10525" max="10753" width="11.42578125" style="5"/>
    <col min="10754" max="10754" width="32.42578125" style="5" customWidth="1"/>
    <col min="10755" max="10755" width="17.85546875" style="5" customWidth="1"/>
    <col min="10756" max="10756" width="16.7109375" style="5" customWidth="1"/>
    <col min="10757" max="10757" width="17.85546875" style="5" customWidth="1"/>
    <col min="10758" max="10758" width="19.5703125" style="5" customWidth="1"/>
    <col min="10759" max="10759" width="41.85546875" style="5" customWidth="1"/>
    <col min="10760" max="10761" width="0" style="5" hidden="1" customWidth="1"/>
    <col min="10762" max="10762" width="5.28515625" style="5" customWidth="1"/>
    <col min="10763" max="10774" width="4.42578125" style="5" customWidth="1"/>
    <col min="10775" max="10777" width="15.85546875" style="5" customWidth="1"/>
    <col min="10778" max="10778" width="41.85546875" style="5" customWidth="1"/>
    <col min="10779" max="10779" width="21.42578125" style="5" customWidth="1"/>
    <col min="10780" max="10780" width="30.28515625" style="5" customWidth="1"/>
    <col min="10781" max="11009" width="11.42578125" style="5"/>
    <col min="11010" max="11010" width="32.42578125" style="5" customWidth="1"/>
    <col min="11011" max="11011" width="17.85546875" style="5" customWidth="1"/>
    <col min="11012" max="11012" width="16.7109375" style="5" customWidth="1"/>
    <col min="11013" max="11013" width="17.85546875" style="5" customWidth="1"/>
    <col min="11014" max="11014" width="19.5703125" style="5" customWidth="1"/>
    <col min="11015" max="11015" width="41.85546875" style="5" customWidth="1"/>
    <col min="11016" max="11017" width="0" style="5" hidden="1" customWidth="1"/>
    <col min="11018" max="11018" width="5.28515625" style="5" customWidth="1"/>
    <col min="11019" max="11030" width="4.42578125" style="5" customWidth="1"/>
    <col min="11031" max="11033" width="15.85546875" style="5" customWidth="1"/>
    <col min="11034" max="11034" width="41.85546875" style="5" customWidth="1"/>
    <col min="11035" max="11035" width="21.42578125" style="5" customWidth="1"/>
    <col min="11036" max="11036" width="30.28515625" style="5" customWidth="1"/>
    <col min="11037" max="11265" width="11.42578125" style="5"/>
    <col min="11266" max="11266" width="32.42578125" style="5" customWidth="1"/>
    <col min="11267" max="11267" width="17.85546875" style="5" customWidth="1"/>
    <col min="11268" max="11268" width="16.7109375" style="5" customWidth="1"/>
    <col min="11269" max="11269" width="17.85546875" style="5" customWidth="1"/>
    <col min="11270" max="11270" width="19.5703125" style="5" customWidth="1"/>
    <col min="11271" max="11271" width="41.85546875" style="5" customWidth="1"/>
    <col min="11272" max="11273" width="0" style="5" hidden="1" customWidth="1"/>
    <col min="11274" max="11274" width="5.28515625" style="5" customWidth="1"/>
    <col min="11275" max="11286" width="4.42578125" style="5" customWidth="1"/>
    <col min="11287" max="11289" width="15.85546875" style="5" customWidth="1"/>
    <col min="11290" max="11290" width="41.85546875" style="5" customWidth="1"/>
    <col min="11291" max="11291" width="21.42578125" style="5" customWidth="1"/>
    <col min="11292" max="11292" width="30.28515625" style="5" customWidth="1"/>
    <col min="11293" max="11521" width="11.42578125" style="5"/>
    <col min="11522" max="11522" width="32.42578125" style="5" customWidth="1"/>
    <col min="11523" max="11523" width="17.85546875" style="5" customWidth="1"/>
    <col min="11524" max="11524" width="16.7109375" style="5" customWidth="1"/>
    <col min="11525" max="11525" width="17.85546875" style="5" customWidth="1"/>
    <col min="11526" max="11526" width="19.5703125" style="5" customWidth="1"/>
    <col min="11527" max="11527" width="41.85546875" style="5" customWidth="1"/>
    <col min="11528" max="11529" width="0" style="5" hidden="1" customWidth="1"/>
    <col min="11530" max="11530" width="5.28515625" style="5" customWidth="1"/>
    <col min="11531" max="11542" width="4.42578125" style="5" customWidth="1"/>
    <col min="11543" max="11545" width="15.85546875" style="5" customWidth="1"/>
    <col min="11546" max="11546" width="41.85546875" style="5" customWidth="1"/>
    <col min="11547" max="11547" width="21.42578125" style="5" customWidth="1"/>
    <col min="11548" max="11548" width="30.28515625" style="5" customWidth="1"/>
    <col min="11549" max="11777" width="11.42578125" style="5"/>
    <col min="11778" max="11778" width="32.42578125" style="5" customWidth="1"/>
    <col min="11779" max="11779" width="17.85546875" style="5" customWidth="1"/>
    <col min="11780" max="11780" width="16.7109375" style="5" customWidth="1"/>
    <col min="11781" max="11781" width="17.85546875" style="5" customWidth="1"/>
    <col min="11782" max="11782" width="19.5703125" style="5" customWidth="1"/>
    <col min="11783" max="11783" width="41.85546875" style="5" customWidth="1"/>
    <col min="11784" max="11785" width="0" style="5" hidden="1" customWidth="1"/>
    <col min="11786" max="11786" width="5.28515625" style="5" customWidth="1"/>
    <col min="11787" max="11798" width="4.42578125" style="5" customWidth="1"/>
    <col min="11799" max="11801" width="15.85546875" style="5" customWidth="1"/>
    <col min="11802" max="11802" width="41.85546875" style="5" customWidth="1"/>
    <col min="11803" max="11803" width="21.42578125" style="5" customWidth="1"/>
    <col min="11804" max="11804" width="30.28515625" style="5" customWidth="1"/>
    <col min="11805" max="12033" width="11.42578125" style="5"/>
    <col min="12034" max="12034" width="32.42578125" style="5" customWidth="1"/>
    <col min="12035" max="12035" width="17.85546875" style="5" customWidth="1"/>
    <col min="12036" max="12036" width="16.7109375" style="5" customWidth="1"/>
    <col min="12037" max="12037" width="17.85546875" style="5" customWidth="1"/>
    <col min="12038" max="12038" width="19.5703125" style="5" customWidth="1"/>
    <col min="12039" max="12039" width="41.85546875" style="5" customWidth="1"/>
    <col min="12040" max="12041" width="0" style="5" hidden="1" customWidth="1"/>
    <col min="12042" max="12042" width="5.28515625" style="5" customWidth="1"/>
    <col min="12043" max="12054" width="4.42578125" style="5" customWidth="1"/>
    <col min="12055" max="12057" width="15.85546875" style="5" customWidth="1"/>
    <col min="12058" max="12058" width="41.85546875" style="5" customWidth="1"/>
    <col min="12059" max="12059" width="21.42578125" style="5" customWidth="1"/>
    <col min="12060" max="12060" width="30.28515625" style="5" customWidth="1"/>
    <col min="12061" max="12289" width="11.42578125" style="5"/>
    <col min="12290" max="12290" width="32.42578125" style="5" customWidth="1"/>
    <col min="12291" max="12291" width="17.85546875" style="5" customWidth="1"/>
    <col min="12292" max="12292" width="16.7109375" style="5" customWidth="1"/>
    <col min="12293" max="12293" width="17.85546875" style="5" customWidth="1"/>
    <col min="12294" max="12294" width="19.5703125" style="5" customWidth="1"/>
    <col min="12295" max="12295" width="41.85546875" style="5" customWidth="1"/>
    <col min="12296" max="12297" width="0" style="5" hidden="1" customWidth="1"/>
    <col min="12298" max="12298" width="5.28515625" style="5" customWidth="1"/>
    <col min="12299" max="12310" width="4.42578125" style="5" customWidth="1"/>
    <col min="12311" max="12313" width="15.85546875" style="5" customWidth="1"/>
    <col min="12314" max="12314" width="41.85546875" style="5" customWidth="1"/>
    <col min="12315" max="12315" width="21.42578125" style="5" customWidth="1"/>
    <col min="12316" max="12316" width="30.28515625" style="5" customWidth="1"/>
    <col min="12317" max="12545" width="11.42578125" style="5"/>
    <col min="12546" max="12546" width="32.42578125" style="5" customWidth="1"/>
    <col min="12547" max="12547" width="17.85546875" style="5" customWidth="1"/>
    <col min="12548" max="12548" width="16.7109375" style="5" customWidth="1"/>
    <col min="12549" max="12549" width="17.85546875" style="5" customWidth="1"/>
    <col min="12550" max="12550" width="19.5703125" style="5" customWidth="1"/>
    <col min="12551" max="12551" width="41.85546875" style="5" customWidth="1"/>
    <col min="12552" max="12553" width="0" style="5" hidden="1" customWidth="1"/>
    <col min="12554" max="12554" width="5.28515625" style="5" customWidth="1"/>
    <col min="12555" max="12566" width="4.42578125" style="5" customWidth="1"/>
    <col min="12567" max="12569" width="15.85546875" style="5" customWidth="1"/>
    <col min="12570" max="12570" width="41.85546875" style="5" customWidth="1"/>
    <col min="12571" max="12571" width="21.42578125" style="5" customWidth="1"/>
    <col min="12572" max="12572" width="30.28515625" style="5" customWidth="1"/>
    <col min="12573" max="12801" width="11.42578125" style="5"/>
    <col min="12802" max="12802" width="32.42578125" style="5" customWidth="1"/>
    <col min="12803" max="12803" width="17.85546875" style="5" customWidth="1"/>
    <col min="12804" max="12804" width="16.7109375" style="5" customWidth="1"/>
    <col min="12805" max="12805" width="17.85546875" style="5" customWidth="1"/>
    <col min="12806" max="12806" width="19.5703125" style="5" customWidth="1"/>
    <col min="12807" max="12807" width="41.85546875" style="5" customWidth="1"/>
    <col min="12808" max="12809" width="0" style="5" hidden="1" customWidth="1"/>
    <col min="12810" max="12810" width="5.28515625" style="5" customWidth="1"/>
    <col min="12811" max="12822" width="4.42578125" style="5" customWidth="1"/>
    <col min="12823" max="12825" width="15.85546875" style="5" customWidth="1"/>
    <col min="12826" max="12826" width="41.85546875" style="5" customWidth="1"/>
    <col min="12827" max="12827" width="21.42578125" style="5" customWidth="1"/>
    <col min="12828" max="12828" width="30.28515625" style="5" customWidth="1"/>
    <col min="12829" max="13057" width="11.42578125" style="5"/>
    <col min="13058" max="13058" width="32.42578125" style="5" customWidth="1"/>
    <col min="13059" max="13059" width="17.85546875" style="5" customWidth="1"/>
    <col min="13060" max="13060" width="16.7109375" style="5" customWidth="1"/>
    <col min="13061" max="13061" width="17.85546875" style="5" customWidth="1"/>
    <col min="13062" max="13062" width="19.5703125" style="5" customWidth="1"/>
    <col min="13063" max="13063" width="41.85546875" style="5" customWidth="1"/>
    <col min="13064" max="13065" width="0" style="5" hidden="1" customWidth="1"/>
    <col min="13066" max="13066" width="5.28515625" style="5" customWidth="1"/>
    <col min="13067" max="13078" width="4.42578125" style="5" customWidth="1"/>
    <col min="13079" max="13081" width="15.85546875" style="5" customWidth="1"/>
    <col min="13082" max="13082" width="41.85546875" style="5" customWidth="1"/>
    <col min="13083" max="13083" width="21.42578125" style="5" customWidth="1"/>
    <col min="13084" max="13084" width="30.28515625" style="5" customWidth="1"/>
    <col min="13085" max="13313" width="11.42578125" style="5"/>
    <col min="13314" max="13314" width="32.42578125" style="5" customWidth="1"/>
    <col min="13315" max="13315" width="17.85546875" style="5" customWidth="1"/>
    <col min="13316" max="13316" width="16.7109375" style="5" customWidth="1"/>
    <col min="13317" max="13317" width="17.85546875" style="5" customWidth="1"/>
    <col min="13318" max="13318" width="19.5703125" style="5" customWidth="1"/>
    <col min="13319" max="13319" width="41.85546875" style="5" customWidth="1"/>
    <col min="13320" max="13321" width="0" style="5" hidden="1" customWidth="1"/>
    <col min="13322" max="13322" width="5.28515625" style="5" customWidth="1"/>
    <col min="13323" max="13334" width="4.42578125" style="5" customWidth="1"/>
    <col min="13335" max="13337" width="15.85546875" style="5" customWidth="1"/>
    <col min="13338" max="13338" width="41.85546875" style="5" customWidth="1"/>
    <col min="13339" max="13339" width="21.42578125" style="5" customWidth="1"/>
    <col min="13340" max="13340" width="30.28515625" style="5" customWidth="1"/>
    <col min="13341" max="13569" width="11.42578125" style="5"/>
    <col min="13570" max="13570" width="32.42578125" style="5" customWidth="1"/>
    <col min="13571" max="13571" width="17.85546875" style="5" customWidth="1"/>
    <col min="13572" max="13572" width="16.7109375" style="5" customWidth="1"/>
    <col min="13573" max="13573" width="17.85546875" style="5" customWidth="1"/>
    <col min="13574" max="13574" width="19.5703125" style="5" customWidth="1"/>
    <col min="13575" max="13575" width="41.85546875" style="5" customWidth="1"/>
    <col min="13576" max="13577" width="0" style="5" hidden="1" customWidth="1"/>
    <col min="13578" max="13578" width="5.28515625" style="5" customWidth="1"/>
    <col min="13579" max="13590" width="4.42578125" style="5" customWidth="1"/>
    <col min="13591" max="13593" width="15.85546875" style="5" customWidth="1"/>
    <col min="13594" max="13594" width="41.85546875" style="5" customWidth="1"/>
    <col min="13595" max="13595" width="21.42578125" style="5" customWidth="1"/>
    <col min="13596" max="13596" width="30.28515625" style="5" customWidth="1"/>
    <col min="13597" max="13825" width="11.42578125" style="5"/>
    <col min="13826" max="13826" width="32.42578125" style="5" customWidth="1"/>
    <col min="13827" max="13827" width="17.85546875" style="5" customWidth="1"/>
    <col min="13828" max="13828" width="16.7109375" style="5" customWidth="1"/>
    <col min="13829" max="13829" width="17.85546875" style="5" customWidth="1"/>
    <col min="13830" max="13830" width="19.5703125" style="5" customWidth="1"/>
    <col min="13831" max="13831" width="41.85546875" style="5" customWidth="1"/>
    <col min="13832" max="13833" width="0" style="5" hidden="1" customWidth="1"/>
    <col min="13834" max="13834" width="5.28515625" style="5" customWidth="1"/>
    <col min="13835" max="13846" width="4.42578125" style="5" customWidth="1"/>
    <col min="13847" max="13849" width="15.85546875" style="5" customWidth="1"/>
    <col min="13850" max="13850" width="41.85546875" style="5" customWidth="1"/>
    <col min="13851" max="13851" width="21.42578125" style="5" customWidth="1"/>
    <col min="13852" max="13852" width="30.28515625" style="5" customWidth="1"/>
    <col min="13853" max="14081" width="11.42578125" style="5"/>
    <col min="14082" max="14082" width="32.42578125" style="5" customWidth="1"/>
    <col min="14083" max="14083" width="17.85546875" style="5" customWidth="1"/>
    <col min="14084" max="14084" width="16.7109375" style="5" customWidth="1"/>
    <col min="14085" max="14085" width="17.85546875" style="5" customWidth="1"/>
    <col min="14086" max="14086" width="19.5703125" style="5" customWidth="1"/>
    <col min="14087" max="14087" width="41.85546875" style="5" customWidth="1"/>
    <col min="14088" max="14089" width="0" style="5" hidden="1" customWidth="1"/>
    <col min="14090" max="14090" width="5.28515625" style="5" customWidth="1"/>
    <col min="14091" max="14102" width="4.42578125" style="5" customWidth="1"/>
    <col min="14103" max="14105" width="15.85546875" style="5" customWidth="1"/>
    <col min="14106" max="14106" width="41.85546875" style="5" customWidth="1"/>
    <col min="14107" max="14107" width="21.42578125" style="5" customWidth="1"/>
    <col min="14108" max="14108" width="30.28515625" style="5" customWidth="1"/>
    <col min="14109" max="14337" width="11.42578125" style="5"/>
    <col min="14338" max="14338" width="32.42578125" style="5" customWidth="1"/>
    <col min="14339" max="14339" width="17.85546875" style="5" customWidth="1"/>
    <col min="14340" max="14340" width="16.7109375" style="5" customWidth="1"/>
    <col min="14341" max="14341" width="17.85546875" style="5" customWidth="1"/>
    <col min="14342" max="14342" width="19.5703125" style="5" customWidth="1"/>
    <col min="14343" max="14343" width="41.85546875" style="5" customWidth="1"/>
    <col min="14344" max="14345" width="0" style="5" hidden="1" customWidth="1"/>
    <col min="14346" max="14346" width="5.28515625" style="5" customWidth="1"/>
    <col min="14347" max="14358" width="4.42578125" style="5" customWidth="1"/>
    <col min="14359" max="14361" width="15.85546875" style="5" customWidth="1"/>
    <col min="14362" max="14362" width="41.85546875" style="5" customWidth="1"/>
    <col min="14363" max="14363" width="21.42578125" style="5" customWidth="1"/>
    <col min="14364" max="14364" width="30.28515625" style="5" customWidth="1"/>
    <col min="14365" max="14593" width="11.42578125" style="5"/>
    <col min="14594" max="14594" width="32.42578125" style="5" customWidth="1"/>
    <col min="14595" max="14595" width="17.85546875" style="5" customWidth="1"/>
    <col min="14596" max="14596" width="16.7109375" style="5" customWidth="1"/>
    <col min="14597" max="14597" width="17.85546875" style="5" customWidth="1"/>
    <col min="14598" max="14598" width="19.5703125" style="5" customWidth="1"/>
    <col min="14599" max="14599" width="41.85546875" style="5" customWidth="1"/>
    <col min="14600" max="14601" width="0" style="5" hidden="1" customWidth="1"/>
    <col min="14602" max="14602" width="5.28515625" style="5" customWidth="1"/>
    <col min="14603" max="14614" width="4.42578125" style="5" customWidth="1"/>
    <col min="14615" max="14617" width="15.85546875" style="5" customWidth="1"/>
    <col min="14618" max="14618" width="41.85546875" style="5" customWidth="1"/>
    <col min="14619" max="14619" width="21.42578125" style="5" customWidth="1"/>
    <col min="14620" max="14620" width="30.28515625" style="5" customWidth="1"/>
    <col min="14621" max="14849" width="11.42578125" style="5"/>
    <col min="14850" max="14850" width="32.42578125" style="5" customWidth="1"/>
    <col min="14851" max="14851" width="17.85546875" style="5" customWidth="1"/>
    <col min="14852" max="14852" width="16.7109375" style="5" customWidth="1"/>
    <col min="14853" max="14853" width="17.85546875" style="5" customWidth="1"/>
    <col min="14854" max="14854" width="19.5703125" style="5" customWidth="1"/>
    <col min="14855" max="14855" width="41.85546875" style="5" customWidth="1"/>
    <col min="14856" max="14857" width="0" style="5" hidden="1" customWidth="1"/>
    <col min="14858" max="14858" width="5.28515625" style="5" customWidth="1"/>
    <col min="14859" max="14870" width="4.42578125" style="5" customWidth="1"/>
    <col min="14871" max="14873" width="15.85546875" style="5" customWidth="1"/>
    <col min="14874" max="14874" width="41.85546875" style="5" customWidth="1"/>
    <col min="14875" max="14875" width="21.42578125" style="5" customWidth="1"/>
    <col min="14876" max="14876" width="30.28515625" style="5" customWidth="1"/>
    <col min="14877" max="15105" width="11.42578125" style="5"/>
    <col min="15106" max="15106" width="32.42578125" style="5" customWidth="1"/>
    <col min="15107" max="15107" width="17.85546875" style="5" customWidth="1"/>
    <col min="15108" max="15108" width="16.7109375" style="5" customWidth="1"/>
    <col min="15109" max="15109" width="17.85546875" style="5" customWidth="1"/>
    <col min="15110" max="15110" width="19.5703125" style="5" customWidth="1"/>
    <col min="15111" max="15111" width="41.85546875" style="5" customWidth="1"/>
    <col min="15112" max="15113" width="0" style="5" hidden="1" customWidth="1"/>
    <col min="15114" max="15114" width="5.28515625" style="5" customWidth="1"/>
    <col min="15115" max="15126" width="4.42578125" style="5" customWidth="1"/>
    <col min="15127" max="15129" width="15.85546875" style="5" customWidth="1"/>
    <col min="15130" max="15130" width="41.85546875" style="5" customWidth="1"/>
    <col min="15131" max="15131" width="21.42578125" style="5" customWidth="1"/>
    <col min="15132" max="15132" width="30.28515625" style="5" customWidth="1"/>
    <col min="15133" max="15361" width="11.42578125" style="5"/>
    <col min="15362" max="15362" width="32.42578125" style="5" customWidth="1"/>
    <col min="15363" max="15363" width="17.85546875" style="5" customWidth="1"/>
    <col min="15364" max="15364" width="16.7109375" style="5" customWidth="1"/>
    <col min="15365" max="15365" width="17.85546875" style="5" customWidth="1"/>
    <col min="15366" max="15366" width="19.5703125" style="5" customWidth="1"/>
    <col min="15367" max="15367" width="41.85546875" style="5" customWidth="1"/>
    <col min="15368" max="15369" width="0" style="5" hidden="1" customWidth="1"/>
    <col min="15370" max="15370" width="5.28515625" style="5" customWidth="1"/>
    <col min="15371" max="15382" width="4.42578125" style="5" customWidth="1"/>
    <col min="15383" max="15385" width="15.85546875" style="5" customWidth="1"/>
    <col min="15386" max="15386" width="41.85546875" style="5" customWidth="1"/>
    <col min="15387" max="15387" width="21.42578125" style="5" customWidth="1"/>
    <col min="15388" max="15388" width="30.28515625" style="5" customWidth="1"/>
    <col min="15389" max="15617" width="11.42578125" style="5"/>
    <col min="15618" max="15618" width="32.42578125" style="5" customWidth="1"/>
    <col min="15619" max="15619" width="17.85546875" style="5" customWidth="1"/>
    <col min="15620" max="15620" width="16.7109375" style="5" customWidth="1"/>
    <col min="15621" max="15621" width="17.85546875" style="5" customWidth="1"/>
    <col min="15622" max="15622" width="19.5703125" style="5" customWidth="1"/>
    <col min="15623" max="15623" width="41.85546875" style="5" customWidth="1"/>
    <col min="15624" max="15625" width="0" style="5" hidden="1" customWidth="1"/>
    <col min="15626" max="15626" width="5.28515625" style="5" customWidth="1"/>
    <col min="15627" max="15638" width="4.42578125" style="5" customWidth="1"/>
    <col min="15639" max="15641" width="15.85546875" style="5" customWidth="1"/>
    <col min="15642" max="15642" width="41.85546875" style="5" customWidth="1"/>
    <col min="15643" max="15643" width="21.42578125" style="5" customWidth="1"/>
    <col min="15644" max="15644" width="30.28515625" style="5" customWidth="1"/>
    <col min="15645" max="15873" width="11.42578125" style="5"/>
    <col min="15874" max="15874" width="32.42578125" style="5" customWidth="1"/>
    <col min="15875" max="15875" width="17.85546875" style="5" customWidth="1"/>
    <col min="15876" max="15876" width="16.7109375" style="5" customWidth="1"/>
    <col min="15877" max="15877" width="17.85546875" style="5" customWidth="1"/>
    <col min="15878" max="15878" width="19.5703125" style="5" customWidth="1"/>
    <col min="15879" max="15879" width="41.85546875" style="5" customWidth="1"/>
    <col min="15880" max="15881" width="0" style="5" hidden="1" customWidth="1"/>
    <col min="15882" max="15882" width="5.28515625" style="5" customWidth="1"/>
    <col min="15883" max="15894" width="4.42578125" style="5" customWidth="1"/>
    <col min="15895" max="15897" width="15.85546875" style="5" customWidth="1"/>
    <col min="15898" max="15898" width="41.85546875" style="5" customWidth="1"/>
    <col min="15899" max="15899" width="21.42578125" style="5" customWidth="1"/>
    <col min="15900" max="15900" width="30.28515625" style="5" customWidth="1"/>
    <col min="15901" max="16129" width="11.42578125" style="5"/>
    <col min="16130" max="16130" width="32.42578125" style="5" customWidth="1"/>
    <col min="16131" max="16131" width="17.85546875" style="5" customWidth="1"/>
    <col min="16132" max="16132" width="16.7109375" style="5" customWidth="1"/>
    <col min="16133" max="16133" width="17.85546875" style="5" customWidth="1"/>
    <col min="16134" max="16134" width="19.5703125" style="5" customWidth="1"/>
    <col min="16135" max="16135" width="41.85546875" style="5" customWidth="1"/>
    <col min="16136" max="16137" width="0" style="5" hidden="1" customWidth="1"/>
    <col min="16138" max="16138" width="5.28515625" style="5" customWidth="1"/>
    <col min="16139" max="16150" width="4.42578125" style="5" customWidth="1"/>
    <col min="16151" max="16153" width="15.85546875" style="5" customWidth="1"/>
    <col min="16154" max="16154" width="41.85546875" style="5" customWidth="1"/>
    <col min="16155" max="16155" width="21.42578125" style="5" customWidth="1"/>
    <col min="16156" max="16156" width="30.28515625" style="5" customWidth="1"/>
    <col min="16157" max="16384" width="11.42578125" style="5"/>
  </cols>
  <sheetData>
    <row r="1" spans="1:28" ht="118.5" customHeight="1" x14ac:dyDescent="0.25">
      <c r="A1" s="231" t="s">
        <v>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3"/>
    </row>
    <row r="2" spans="1:28" s="8" customFormat="1" ht="14.25" x14ac:dyDescent="0.2">
      <c r="A2" s="9"/>
      <c r="B2" s="9"/>
      <c r="C2" s="9"/>
      <c r="D2" s="9"/>
      <c r="E2" s="10"/>
      <c r="F2" s="11"/>
      <c r="G2" s="10"/>
      <c r="H2" s="10"/>
      <c r="I2" s="9"/>
      <c r="J2" s="9"/>
      <c r="K2" s="9"/>
      <c r="L2" s="9"/>
      <c r="M2" s="9"/>
      <c r="N2" s="9"/>
      <c r="O2" s="9"/>
      <c r="P2" s="9"/>
      <c r="Q2" s="9"/>
      <c r="R2" s="9"/>
      <c r="S2" s="9"/>
      <c r="T2" s="9"/>
      <c r="U2" s="9"/>
      <c r="V2" s="9"/>
      <c r="W2" s="9"/>
      <c r="X2" s="9"/>
      <c r="Y2" s="9"/>
      <c r="Z2" s="9"/>
      <c r="AA2" s="9"/>
      <c r="AB2" s="9"/>
    </row>
    <row r="3" spans="1:28" s="8" customFormat="1" ht="14.25" x14ac:dyDescent="0.2">
      <c r="A3" s="12"/>
      <c r="B3" s="12"/>
      <c r="C3" s="12"/>
      <c r="D3" s="12"/>
      <c r="E3" s="10"/>
      <c r="F3" s="11"/>
      <c r="G3" s="10"/>
      <c r="H3" s="10"/>
      <c r="I3" s="9"/>
      <c r="J3" s="9"/>
      <c r="K3" s="9"/>
      <c r="L3" s="9"/>
      <c r="M3" s="9"/>
      <c r="N3" s="9"/>
      <c r="O3" s="9"/>
      <c r="P3" s="9"/>
      <c r="Q3" s="9"/>
      <c r="R3" s="9"/>
      <c r="S3" s="9"/>
      <c r="T3" s="9"/>
      <c r="U3" s="9"/>
      <c r="V3" s="9"/>
      <c r="W3" s="9"/>
      <c r="X3" s="9"/>
      <c r="Y3" s="9"/>
      <c r="Z3" s="9"/>
      <c r="AA3" s="9"/>
      <c r="AB3" s="9"/>
    </row>
    <row r="4" spans="1:28" s="8" customFormat="1" ht="14.45" customHeight="1" x14ac:dyDescent="0.2">
      <c r="A4" s="234" t="s">
        <v>1</v>
      </c>
      <c r="B4" s="234"/>
      <c r="C4" s="234"/>
      <c r="D4" s="234"/>
      <c r="E4" s="234"/>
      <c r="F4" s="234"/>
      <c r="G4" s="234"/>
      <c r="H4" s="235" t="s">
        <v>2</v>
      </c>
      <c r="I4" s="235"/>
      <c r="J4" s="235"/>
      <c r="K4" s="235"/>
      <c r="L4" s="235"/>
      <c r="M4" s="235"/>
      <c r="N4" s="235"/>
      <c r="O4" s="235"/>
      <c r="P4" s="235"/>
      <c r="Q4" s="235"/>
      <c r="R4" s="235"/>
      <c r="S4" s="235"/>
      <c r="T4" s="235"/>
      <c r="U4" s="235"/>
      <c r="V4" s="235"/>
      <c r="W4" s="236" t="s">
        <v>3</v>
      </c>
      <c r="X4" s="236"/>
      <c r="Y4" s="237" t="s">
        <v>4</v>
      </c>
      <c r="Z4" s="237"/>
      <c r="AA4" s="237"/>
      <c r="AB4" s="237"/>
    </row>
    <row r="5" spans="1:28" s="8" customFormat="1" ht="33.6" customHeight="1" thickBot="1" x14ac:dyDescent="0.25">
      <c r="A5" s="234"/>
      <c r="B5" s="234"/>
      <c r="C5" s="234"/>
      <c r="D5" s="234"/>
      <c r="E5" s="234"/>
      <c r="F5" s="234"/>
      <c r="G5" s="234"/>
      <c r="H5" s="235"/>
      <c r="I5" s="315"/>
      <c r="J5" s="315"/>
      <c r="K5" s="315"/>
      <c r="L5" s="315"/>
      <c r="M5" s="315"/>
      <c r="N5" s="315"/>
      <c r="O5" s="315"/>
      <c r="P5" s="315"/>
      <c r="Q5" s="235"/>
      <c r="R5" s="235"/>
      <c r="S5" s="235"/>
      <c r="T5" s="235"/>
      <c r="U5" s="235"/>
      <c r="V5" s="235"/>
      <c r="W5" s="236"/>
      <c r="X5" s="236"/>
      <c r="Y5" s="45" t="s">
        <v>5</v>
      </c>
      <c r="Z5" s="45" t="s">
        <v>6</v>
      </c>
      <c r="AA5" s="45" t="s">
        <v>7</v>
      </c>
      <c r="AB5" s="45" t="s">
        <v>8</v>
      </c>
    </row>
    <row r="6" spans="1:28" s="8" customFormat="1" ht="100.5" customHeight="1" x14ac:dyDescent="0.2">
      <c r="A6" s="327" t="s">
        <v>9</v>
      </c>
      <c r="B6" s="327" t="s">
        <v>10</v>
      </c>
      <c r="C6" s="327" t="s">
        <v>11</v>
      </c>
      <c r="D6" s="327" t="s">
        <v>12</v>
      </c>
      <c r="E6" s="327" t="s">
        <v>13</v>
      </c>
      <c r="F6" s="327" t="s">
        <v>14</v>
      </c>
      <c r="G6" s="327" t="s">
        <v>15</v>
      </c>
      <c r="H6" s="74" t="s">
        <v>16</v>
      </c>
      <c r="I6" s="316" t="s">
        <v>17</v>
      </c>
      <c r="J6" s="317"/>
      <c r="K6" s="317"/>
      <c r="L6" s="318"/>
      <c r="M6" s="319" t="s">
        <v>18</v>
      </c>
      <c r="N6" s="320"/>
      <c r="O6" s="320"/>
      <c r="P6" s="321"/>
      <c r="Q6" s="322" t="s">
        <v>19</v>
      </c>
      <c r="R6" s="323"/>
      <c r="S6" s="323"/>
      <c r="T6" s="323"/>
      <c r="U6" s="328" t="s">
        <v>20</v>
      </c>
      <c r="V6" s="328" t="s">
        <v>21</v>
      </c>
      <c r="W6" s="329" t="s">
        <v>22</v>
      </c>
      <c r="X6" s="329" t="s">
        <v>23</v>
      </c>
      <c r="Y6" s="330" t="s">
        <v>24</v>
      </c>
      <c r="Z6" s="330" t="s">
        <v>25</v>
      </c>
      <c r="AA6" s="330" t="s">
        <v>26</v>
      </c>
      <c r="AB6" s="330" t="s">
        <v>27</v>
      </c>
    </row>
    <row r="7" spans="1:28" s="8" customFormat="1" ht="14.25" x14ac:dyDescent="0.2">
      <c r="A7" s="327"/>
      <c r="B7" s="327"/>
      <c r="C7" s="327"/>
      <c r="D7" s="327"/>
      <c r="E7" s="327"/>
      <c r="F7" s="327"/>
      <c r="G7" s="327"/>
      <c r="H7" s="74"/>
      <c r="I7" s="146">
        <v>1</v>
      </c>
      <c r="J7" s="39">
        <v>2</v>
      </c>
      <c r="K7" s="39">
        <v>3</v>
      </c>
      <c r="L7" s="69">
        <v>4</v>
      </c>
      <c r="M7" s="155">
        <v>5</v>
      </c>
      <c r="N7" s="17">
        <v>6</v>
      </c>
      <c r="O7" s="17">
        <v>7</v>
      </c>
      <c r="P7" s="156">
        <v>8</v>
      </c>
      <c r="Q7" s="145"/>
      <c r="R7" s="16"/>
      <c r="S7" s="16"/>
      <c r="T7" s="16"/>
      <c r="U7" s="328"/>
      <c r="V7" s="328"/>
      <c r="W7" s="329"/>
      <c r="X7" s="329"/>
      <c r="Y7" s="330"/>
      <c r="Z7" s="330"/>
      <c r="AA7" s="330"/>
      <c r="AB7" s="330"/>
    </row>
    <row r="8" spans="1:28" s="14" customFormat="1" ht="42" customHeight="1" x14ac:dyDescent="0.2">
      <c r="A8" s="225" t="s">
        <v>550</v>
      </c>
      <c r="B8" s="225" t="s">
        <v>551</v>
      </c>
      <c r="C8" s="225" t="s">
        <v>552</v>
      </c>
      <c r="D8" s="225" t="s">
        <v>553</v>
      </c>
      <c r="E8" s="227" t="s">
        <v>554</v>
      </c>
      <c r="F8" s="225" t="s">
        <v>316</v>
      </c>
      <c r="G8" s="227" t="s">
        <v>555</v>
      </c>
      <c r="H8" s="74" t="s">
        <v>35</v>
      </c>
      <c r="I8" s="149"/>
      <c r="J8" s="57"/>
      <c r="K8" s="57"/>
      <c r="L8" s="76"/>
      <c r="M8" s="149"/>
      <c r="N8" s="62">
        <v>0.5</v>
      </c>
      <c r="O8" s="57"/>
      <c r="P8" s="76"/>
      <c r="Q8" s="66"/>
      <c r="R8" s="57"/>
      <c r="S8" s="57"/>
      <c r="T8" s="57"/>
      <c r="U8" s="324">
        <f>+I8+J8+K8+L8</f>
        <v>0</v>
      </c>
      <c r="V8" s="324">
        <f>+I9+J9+K9+L9</f>
        <v>0</v>
      </c>
      <c r="W8" s="324">
        <v>0</v>
      </c>
      <c r="X8" s="326" t="e">
        <f>+V8/U8</f>
        <v>#DIV/0!</v>
      </c>
      <c r="Y8" s="226" t="s">
        <v>556</v>
      </c>
      <c r="Z8" s="226" t="s">
        <v>557</v>
      </c>
      <c r="AA8" s="423" t="s">
        <v>37</v>
      </c>
      <c r="AB8" s="226" t="s">
        <v>558</v>
      </c>
    </row>
    <row r="9" spans="1:28" s="14" customFormat="1" ht="42" customHeight="1" x14ac:dyDescent="0.2">
      <c r="A9" s="225"/>
      <c r="B9" s="225"/>
      <c r="C9" s="225"/>
      <c r="D9" s="225"/>
      <c r="E9" s="227"/>
      <c r="F9" s="225"/>
      <c r="G9" s="227"/>
      <c r="H9" s="74" t="s">
        <v>38</v>
      </c>
      <c r="I9" s="179"/>
      <c r="J9" s="58"/>
      <c r="K9" s="58"/>
      <c r="L9" s="180"/>
      <c r="M9" s="149"/>
      <c r="N9" s="58">
        <v>0</v>
      </c>
      <c r="O9" s="57"/>
      <c r="P9" s="76"/>
      <c r="Q9" s="66"/>
      <c r="R9" s="57"/>
      <c r="S9" s="57"/>
      <c r="T9" s="57"/>
      <c r="U9" s="324"/>
      <c r="V9" s="324"/>
      <c r="W9" s="324"/>
      <c r="X9" s="326"/>
      <c r="Y9" s="226"/>
      <c r="Z9" s="226"/>
      <c r="AA9" s="423"/>
      <c r="AB9" s="226"/>
    </row>
    <row r="10" spans="1:28" s="14" customFormat="1" ht="42" customHeight="1" x14ac:dyDescent="0.2">
      <c r="A10" s="225"/>
      <c r="B10" s="225"/>
      <c r="C10" s="225"/>
      <c r="D10" s="225"/>
      <c r="E10" s="227" t="s">
        <v>559</v>
      </c>
      <c r="F10" s="225"/>
      <c r="G10" s="227" t="s">
        <v>560</v>
      </c>
      <c r="H10" s="74" t="s">
        <v>35</v>
      </c>
      <c r="I10" s="157"/>
      <c r="J10" s="59"/>
      <c r="K10" s="62">
        <v>1</v>
      </c>
      <c r="L10" s="180"/>
      <c r="M10" s="157"/>
      <c r="N10" s="59"/>
      <c r="O10" s="60"/>
      <c r="P10" s="78"/>
      <c r="Q10" s="68"/>
      <c r="R10" s="59"/>
      <c r="S10" s="60"/>
      <c r="T10" s="60"/>
      <c r="U10" s="324">
        <f t="shared" ref="U10" si="0">+I10+J10+K10+L10</f>
        <v>1</v>
      </c>
      <c r="V10" s="324">
        <f>+I11+J11+K11+L11</f>
        <v>0</v>
      </c>
      <c r="W10" s="324">
        <v>0</v>
      </c>
      <c r="X10" s="326">
        <f t="shared" ref="X10" si="1">+V10/U10</f>
        <v>0</v>
      </c>
      <c r="Y10" s="226" t="s">
        <v>561</v>
      </c>
      <c r="Z10" s="226" t="s">
        <v>557</v>
      </c>
      <c r="AA10" s="423" t="s">
        <v>37</v>
      </c>
      <c r="AB10" s="226" t="s">
        <v>562</v>
      </c>
    </row>
    <row r="11" spans="1:28" s="14" customFormat="1" ht="42" customHeight="1" x14ac:dyDescent="0.2">
      <c r="A11" s="225"/>
      <c r="B11" s="225"/>
      <c r="C11" s="225"/>
      <c r="D11" s="225"/>
      <c r="E11" s="227"/>
      <c r="F11" s="225"/>
      <c r="G11" s="227"/>
      <c r="H11" s="74" t="s">
        <v>38</v>
      </c>
      <c r="I11" s="179"/>
      <c r="J11" s="58"/>
      <c r="K11" s="58">
        <v>0</v>
      </c>
      <c r="L11" s="180"/>
      <c r="M11" s="157"/>
      <c r="N11" s="59"/>
      <c r="O11" s="60"/>
      <c r="P11" s="78"/>
      <c r="Q11" s="68"/>
      <c r="R11" s="59"/>
      <c r="S11" s="60"/>
      <c r="T11" s="60"/>
      <c r="U11" s="324"/>
      <c r="V11" s="324"/>
      <c r="W11" s="324"/>
      <c r="X11" s="326"/>
      <c r="Y11" s="226"/>
      <c r="Z11" s="226"/>
      <c r="AA11" s="423"/>
      <c r="AB11" s="226"/>
    </row>
    <row r="12" spans="1:28" s="14" customFormat="1" ht="42" customHeight="1" x14ac:dyDescent="0.2">
      <c r="A12" s="225"/>
      <c r="B12" s="225"/>
      <c r="C12" s="225"/>
      <c r="D12" s="225"/>
      <c r="E12" s="227" t="s">
        <v>563</v>
      </c>
      <c r="F12" s="225"/>
      <c r="G12" s="227" t="s">
        <v>564</v>
      </c>
      <c r="H12" s="74" t="s">
        <v>35</v>
      </c>
      <c r="I12" s="181"/>
      <c r="J12" s="175"/>
      <c r="K12" s="175"/>
      <c r="L12" s="72">
        <v>1</v>
      </c>
      <c r="M12" s="149"/>
      <c r="N12" s="57"/>
      <c r="O12" s="57"/>
      <c r="P12" s="76"/>
      <c r="Q12" s="66"/>
      <c r="R12" s="57"/>
      <c r="S12" s="57"/>
      <c r="T12" s="57"/>
      <c r="U12" s="324">
        <f t="shared" ref="U12" si="2">+I12+J12+K12+L12</f>
        <v>1</v>
      </c>
      <c r="V12" s="324">
        <f t="shared" ref="V12" si="3">+I13+J13+K13+L13</f>
        <v>0</v>
      </c>
      <c r="W12" s="324">
        <v>0</v>
      </c>
      <c r="X12" s="326">
        <f t="shared" ref="X12" si="4">+V12/U12</f>
        <v>0</v>
      </c>
      <c r="Y12" s="226" t="s">
        <v>561</v>
      </c>
      <c r="Z12" s="226" t="s">
        <v>557</v>
      </c>
      <c r="AA12" s="423" t="s">
        <v>37</v>
      </c>
      <c r="AB12" s="226" t="s">
        <v>558</v>
      </c>
    </row>
    <row r="13" spans="1:28" s="14" customFormat="1" ht="42" customHeight="1" x14ac:dyDescent="0.2">
      <c r="A13" s="225"/>
      <c r="B13" s="225"/>
      <c r="C13" s="225"/>
      <c r="D13" s="225"/>
      <c r="E13" s="227"/>
      <c r="F13" s="225"/>
      <c r="G13" s="227"/>
      <c r="H13" s="74" t="s">
        <v>38</v>
      </c>
      <c r="I13" s="149"/>
      <c r="J13" s="57"/>
      <c r="K13" s="57"/>
      <c r="L13" s="180">
        <v>0</v>
      </c>
      <c r="M13" s="149"/>
      <c r="N13" s="57"/>
      <c r="O13" s="57"/>
      <c r="P13" s="76"/>
      <c r="Q13" s="66"/>
      <c r="R13" s="57"/>
      <c r="S13" s="57"/>
      <c r="T13" s="57"/>
      <c r="U13" s="324"/>
      <c r="V13" s="324"/>
      <c r="W13" s="324"/>
      <c r="X13" s="326"/>
      <c r="Y13" s="226"/>
      <c r="Z13" s="226"/>
      <c r="AA13" s="423"/>
      <c r="AB13" s="226"/>
    </row>
    <row r="14" spans="1:28" s="14" customFormat="1" ht="42" customHeight="1" x14ac:dyDescent="0.2">
      <c r="A14" s="225"/>
      <c r="B14" s="225"/>
      <c r="C14" s="225"/>
      <c r="D14" s="225"/>
      <c r="E14" s="227" t="s">
        <v>565</v>
      </c>
      <c r="F14" s="225" t="s">
        <v>262</v>
      </c>
      <c r="G14" s="227" t="s">
        <v>566</v>
      </c>
      <c r="H14" s="74" t="s">
        <v>35</v>
      </c>
      <c r="I14" s="188"/>
      <c r="J14" s="176"/>
      <c r="K14" s="177"/>
      <c r="L14" s="180"/>
      <c r="M14" s="157"/>
      <c r="N14" s="59"/>
      <c r="O14" s="60"/>
      <c r="P14" s="72">
        <v>0.5</v>
      </c>
      <c r="Q14" s="68"/>
      <c r="R14" s="59"/>
      <c r="S14" s="60"/>
      <c r="T14" s="60"/>
      <c r="U14" s="324">
        <f t="shared" ref="U14" si="5">+I14+J14+K14+L14</f>
        <v>0</v>
      </c>
      <c r="V14" s="324">
        <f t="shared" ref="V14" si="6">+I15+J15+K15+L15</f>
        <v>0</v>
      </c>
      <c r="W14" s="324">
        <v>0</v>
      </c>
      <c r="X14" s="326" t="e">
        <f t="shared" ref="X14" si="7">+V14/U14</f>
        <v>#DIV/0!</v>
      </c>
      <c r="Y14" s="226" t="s">
        <v>561</v>
      </c>
      <c r="Z14" s="226" t="s">
        <v>557</v>
      </c>
      <c r="AA14" s="423" t="s">
        <v>37</v>
      </c>
      <c r="AB14" s="226" t="s">
        <v>558</v>
      </c>
    </row>
    <row r="15" spans="1:28" s="14" customFormat="1" ht="42" customHeight="1" x14ac:dyDescent="0.2">
      <c r="A15" s="225"/>
      <c r="B15" s="225"/>
      <c r="C15" s="225"/>
      <c r="D15" s="225"/>
      <c r="E15" s="227"/>
      <c r="F15" s="225"/>
      <c r="G15" s="227"/>
      <c r="H15" s="74" t="s">
        <v>38</v>
      </c>
      <c r="I15" s="179"/>
      <c r="J15" s="58"/>
      <c r="K15" s="58"/>
      <c r="L15" s="180"/>
      <c r="M15" s="157"/>
      <c r="N15" s="59"/>
      <c r="O15" s="60"/>
      <c r="P15" s="180">
        <v>0</v>
      </c>
      <c r="Q15" s="68"/>
      <c r="R15" s="59"/>
      <c r="S15" s="60"/>
      <c r="T15" s="60"/>
      <c r="U15" s="324"/>
      <c r="V15" s="324"/>
      <c r="W15" s="324"/>
      <c r="X15" s="326"/>
      <c r="Y15" s="226"/>
      <c r="Z15" s="226"/>
      <c r="AA15" s="423"/>
      <c r="AB15" s="226"/>
    </row>
    <row r="16" spans="1:28" s="14" customFormat="1" ht="42" customHeight="1" x14ac:dyDescent="0.2">
      <c r="A16" s="225"/>
      <c r="B16" s="225"/>
      <c r="C16" s="225"/>
      <c r="D16" s="225"/>
      <c r="E16" s="227" t="s">
        <v>567</v>
      </c>
      <c r="F16" s="225"/>
      <c r="G16" s="227" t="s">
        <v>568</v>
      </c>
      <c r="H16" s="74" t="s">
        <v>35</v>
      </c>
      <c r="I16" s="188"/>
      <c r="J16" s="175"/>
      <c r="K16" s="175"/>
      <c r="L16" s="76"/>
      <c r="M16" s="149"/>
      <c r="N16" s="57"/>
      <c r="O16" s="62">
        <v>0.5</v>
      </c>
      <c r="P16" s="72">
        <v>0.5</v>
      </c>
      <c r="Q16" s="66"/>
      <c r="R16" s="57"/>
      <c r="S16" s="57"/>
      <c r="T16" s="57"/>
      <c r="U16" s="324">
        <f t="shared" ref="U16" si="8">+I16+J16+K16+L16</f>
        <v>0</v>
      </c>
      <c r="V16" s="324">
        <f t="shared" ref="V16" si="9">+I17+J17+K17+L17</f>
        <v>0</v>
      </c>
      <c r="W16" s="324">
        <v>0</v>
      </c>
      <c r="X16" s="326" t="e">
        <f>+V16/U16</f>
        <v>#DIV/0!</v>
      </c>
      <c r="Y16" s="226" t="s">
        <v>561</v>
      </c>
      <c r="Z16" s="226" t="s">
        <v>557</v>
      </c>
      <c r="AA16" s="423" t="s">
        <v>37</v>
      </c>
      <c r="AB16" s="226" t="s">
        <v>558</v>
      </c>
    </row>
    <row r="17" spans="1:28" s="14" customFormat="1" ht="42" customHeight="1" x14ac:dyDescent="0.2">
      <c r="A17" s="225"/>
      <c r="B17" s="225"/>
      <c r="C17" s="225"/>
      <c r="D17" s="225"/>
      <c r="E17" s="227"/>
      <c r="F17" s="225"/>
      <c r="G17" s="227"/>
      <c r="H17" s="74" t="s">
        <v>38</v>
      </c>
      <c r="I17" s="149"/>
      <c r="J17" s="57"/>
      <c r="K17" s="57"/>
      <c r="L17" s="76"/>
      <c r="M17" s="149"/>
      <c r="N17" s="57"/>
      <c r="O17" s="180">
        <v>0</v>
      </c>
      <c r="P17" s="180">
        <v>0</v>
      </c>
      <c r="Q17" s="66"/>
      <c r="R17" s="57"/>
      <c r="S17" s="57"/>
      <c r="T17" s="57"/>
      <c r="U17" s="324"/>
      <c r="V17" s="324"/>
      <c r="W17" s="324"/>
      <c r="X17" s="326"/>
      <c r="Y17" s="226"/>
      <c r="Z17" s="226"/>
      <c r="AA17" s="423"/>
      <c r="AB17" s="226"/>
    </row>
    <row r="18" spans="1:28" s="14" customFormat="1" ht="93" customHeight="1" x14ac:dyDescent="0.2">
      <c r="A18" s="225"/>
      <c r="B18" s="225"/>
      <c r="C18" s="225"/>
      <c r="D18" s="225"/>
      <c r="E18" s="227" t="s">
        <v>569</v>
      </c>
      <c r="F18" s="225" t="s">
        <v>337</v>
      </c>
      <c r="G18" s="227" t="s">
        <v>570</v>
      </c>
      <c r="H18" s="74" t="s">
        <v>35</v>
      </c>
      <c r="I18" s="188"/>
      <c r="J18" s="176"/>
      <c r="K18" s="177"/>
      <c r="L18" s="72">
        <v>1</v>
      </c>
      <c r="M18" s="157"/>
      <c r="N18" s="59"/>
      <c r="O18" s="60"/>
      <c r="P18" s="78"/>
      <c r="Q18" s="68"/>
      <c r="R18" s="59"/>
      <c r="S18" s="60"/>
      <c r="T18" s="60"/>
      <c r="U18" s="324">
        <f>+M18+N18+O18+P18</f>
        <v>0</v>
      </c>
      <c r="V18" s="324">
        <f>+I19+J19+K19+L19+M19+N19+O19+P19</f>
        <v>0.5</v>
      </c>
      <c r="W18" s="324">
        <f>+P19</f>
        <v>0.5</v>
      </c>
      <c r="X18" s="326" t="e">
        <f>+V18/U18</f>
        <v>#DIV/0!</v>
      </c>
      <c r="Y18" s="226" t="s">
        <v>571</v>
      </c>
      <c r="Z18" s="226" t="s">
        <v>572</v>
      </c>
      <c r="AA18" s="367" t="s">
        <v>573</v>
      </c>
      <c r="AB18" s="226" t="s">
        <v>574</v>
      </c>
    </row>
    <row r="19" spans="1:28" s="14" customFormat="1" ht="126" customHeight="1" x14ac:dyDescent="0.2">
      <c r="A19" s="225"/>
      <c r="B19" s="225"/>
      <c r="C19" s="225"/>
      <c r="D19" s="225"/>
      <c r="E19" s="227"/>
      <c r="F19" s="225"/>
      <c r="G19" s="227"/>
      <c r="H19" s="74" t="s">
        <v>38</v>
      </c>
      <c r="I19" s="149"/>
      <c r="J19" s="57"/>
      <c r="K19" s="57"/>
      <c r="L19" s="180">
        <v>0</v>
      </c>
      <c r="M19" s="157"/>
      <c r="N19" s="59"/>
      <c r="O19" s="60"/>
      <c r="P19" s="191">
        <v>0.5</v>
      </c>
      <c r="Q19" s="68"/>
      <c r="R19" s="59"/>
      <c r="S19" s="60"/>
      <c r="T19" s="60"/>
      <c r="U19" s="324"/>
      <c r="V19" s="324"/>
      <c r="W19" s="324"/>
      <c r="X19" s="326"/>
      <c r="Y19" s="226"/>
      <c r="Z19" s="226"/>
      <c r="AA19" s="368"/>
      <c r="AB19" s="226"/>
    </row>
    <row r="20" spans="1:28" s="14" customFormat="1" ht="42" customHeight="1" x14ac:dyDescent="0.2">
      <c r="A20" s="225" t="s">
        <v>550</v>
      </c>
      <c r="B20" s="225" t="s">
        <v>29</v>
      </c>
      <c r="C20" s="225" t="s">
        <v>152</v>
      </c>
      <c r="D20" s="225" t="s">
        <v>327</v>
      </c>
      <c r="E20" s="340" t="s">
        <v>575</v>
      </c>
      <c r="F20" s="225" t="s">
        <v>262</v>
      </c>
      <c r="G20" s="420" t="s">
        <v>576</v>
      </c>
      <c r="H20" s="74" t="s">
        <v>35</v>
      </c>
      <c r="I20" s="188"/>
      <c r="J20" s="176"/>
      <c r="K20" s="177"/>
      <c r="L20" s="72">
        <v>0.25</v>
      </c>
      <c r="M20" s="77">
        <v>0.25</v>
      </c>
      <c r="N20" s="59"/>
      <c r="O20" s="60"/>
      <c r="P20" s="72">
        <v>0.25</v>
      </c>
      <c r="Q20" s="68"/>
      <c r="R20" s="59"/>
      <c r="S20" s="60"/>
      <c r="T20" s="60"/>
      <c r="U20" s="324">
        <f t="shared" ref="U20" si="10">+I20+J20+K20+L20</f>
        <v>0.25</v>
      </c>
      <c r="V20" s="324">
        <f t="shared" ref="V20" si="11">+I21+J21+K21+L21</f>
        <v>0</v>
      </c>
      <c r="W20" s="324">
        <v>0</v>
      </c>
      <c r="X20" s="326">
        <f t="shared" ref="X20" si="12">+V20/U20</f>
        <v>0</v>
      </c>
      <c r="Y20" s="386" t="s">
        <v>577</v>
      </c>
      <c r="Z20" s="386" t="s">
        <v>557</v>
      </c>
      <c r="AA20" s="404" t="s">
        <v>578</v>
      </c>
      <c r="AB20" s="386" t="s">
        <v>558</v>
      </c>
    </row>
    <row r="21" spans="1:28" s="14" customFormat="1" ht="42" customHeight="1" x14ac:dyDescent="0.2">
      <c r="A21" s="225"/>
      <c r="B21" s="225"/>
      <c r="C21" s="225"/>
      <c r="D21" s="225"/>
      <c r="E21" s="341"/>
      <c r="F21" s="225"/>
      <c r="G21" s="421"/>
      <c r="H21" s="74" t="s">
        <v>38</v>
      </c>
      <c r="I21" s="149"/>
      <c r="J21" s="57"/>
      <c r="K21" s="57"/>
      <c r="L21" s="180">
        <v>0</v>
      </c>
      <c r="M21" s="189">
        <v>0</v>
      </c>
      <c r="N21" s="59"/>
      <c r="O21" s="60"/>
      <c r="P21" s="190">
        <v>0</v>
      </c>
      <c r="Q21" s="68"/>
      <c r="R21" s="59"/>
      <c r="S21" s="60"/>
      <c r="T21" s="60"/>
      <c r="U21" s="324"/>
      <c r="V21" s="324"/>
      <c r="W21" s="324"/>
      <c r="X21" s="326"/>
      <c r="Y21" s="424"/>
      <c r="Z21" s="424"/>
      <c r="AA21" s="425"/>
      <c r="AB21" s="424"/>
    </row>
    <row r="22" spans="1:28" s="14" customFormat="1" ht="42" customHeight="1" x14ac:dyDescent="0.2">
      <c r="A22" s="225"/>
      <c r="B22" s="225"/>
      <c r="C22" s="225"/>
      <c r="D22" s="225"/>
      <c r="E22" s="340" t="s">
        <v>579</v>
      </c>
      <c r="F22" s="225"/>
      <c r="G22" s="421"/>
      <c r="H22" s="74" t="s">
        <v>35</v>
      </c>
      <c r="I22" s="149"/>
      <c r="J22" s="57"/>
      <c r="K22" s="57"/>
      <c r="L22" s="180"/>
      <c r="M22" s="77">
        <v>0.33</v>
      </c>
      <c r="N22" s="59"/>
      <c r="O22" s="60"/>
      <c r="P22" s="72">
        <v>0.33</v>
      </c>
      <c r="Q22" s="68"/>
      <c r="R22" s="59"/>
      <c r="S22" s="60"/>
      <c r="T22" s="60"/>
      <c r="U22" s="395">
        <f t="shared" ref="U22" si="13">+I22+J22+K22+L22</f>
        <v>0</v>
      </c>
      <c r="V22" s="395">
        <f t="shared" ref="V22" si="14">+I23+J23+K23+L23</f>
        <v>0</v>
      </c>
      <c r="W22" s="395">
        <v>0</v>
      </c>
      <c r="X22" s="397" t="e">
        <f t="shared" ref="X22" si="15">+V22/U22</f>
        <v>#DIV/0!</v>
      </c>
      <c r="Y22" s="424"/>
      <c r="Z22" s="424"/>
      <c r="AA22" s="425"/>
      <c r="AB22" s="424"/>
    </row>
    <row r="23" spans="1:28" s="14" customFormat="1" ht="42" customHeight="1" x14ac:dyDescent="0.2">
      <c r="A23" s="225"/>
      <c r="B23" s="225"/>
      <c r="C23" s="225"/>
      <c r="D23" s="225"/>
      <c r="E23" s="341"/>
      <c r="F23" s="225"/>
      <c r="G23" s="422"/>
      <c r="H23" s="74" t="s">
        <v>38</v>
      </c>
      <c r="I23" s="149"/>
      <c r="J23" s="57"/>
      <c r="K23" s="57"/>
      <c r="L23" s="180"/>
      <c r="M23" s="189">
        <v>0</v>
      </c>
      <c r="N23" s="59"/>
      <c r="O23" s="60"/>
      <c r="P23" s="190">
        <v>0</v>
      </c>
      <c r="Q23" s="68"/>
      <c r="R23" s="59"/>
      <c r="S23" s="60"/>
      <c r="T23" s="60"/>
      <c r="U23" s="396"/>
      <c r="V23" s="396"/>
      <c r="W23" s="396"/>
      <c r="X23" s="398"/>
      <c r="Y23" s="387"/>
      <c r="Z23" s="387"/>
      <c r="AA23" s="405"/>
      <c r="AB23" s="387"/>
    </row>
    <row r="24" spans="1:28" s="14" customFormat="1" ht="42" customHeight="1" x14ac:dyDescent="0.2">
      <c r="A24" s="225"/>
      <c r="B24" s="225"/>
      <c r="C24" s="225"/>
      <c r="D24" s="225"/>
      <c r="E24" s="227" t="s">
        <v>580</v>
      </c>
      <c r="F24" s="225"/>
      <c r="G24" s="325" t="s">
        <v>581</v>
      </c>
      <c r="H24" s="74" t="s">
        <v>35</v>
      </c>
      <c r="I24" s="188"/>
      <c r="J24" s="175"/>
      <c r="K24" s="175"/>
      <c r="L24" s="76"/>
      <c r="M24" s="149"/>
      <c r="N24" s="57"/>
      <c r="O24" s="57"/>
      <c r="P24" s="76"/>
      <c r="Q24" s="66"/>
      <c r="R24" s="57"/>
      <c r="S24" s="57"/>
      <c r="T24" s="57"/>
      <c r="U24" s="324">
        <f t="shared" ref="U24" si="16">+I24+J24+K24+L24</f>
        <v>0</v>
      </c>
      <c r="V24" s="324">
        <f t="shared" ref="V24" si="17">+I25+J25+K25+L25</f>
        <v>0</v>
      </c>
      <c r="W24" s="324">
        <v>0</v>
      </c>
      <c r="X24" s="326" t="e">
        <f t="shared" ref="X24" si="18">+V24/U24</f>
        <v>#DIV/0!</v>
      </c>
      <c r="Y24" s="423" t="s">
        <v>37</v>
      </c>
      <c r="Z24" s="423" t="s">
        <v>37</v>
      </c>
      <c r="AA24" s="423" t="s">
        <v>37</v>
      </c>
      <c r="AB24" s="423" t="s">
        <v>37</v>
      </c>
    </row>
    <row r="25" spans="1:28" s="14" customFormat="1" ht="42" customHeight="1" x14ac:dyDescent="0.2">
      <c r="A25" s="225"/>
      <c r="B25" s="225"/>
      <c r="C25" s="225"/>
      <c r="D25" s="225"/>
      <c r="E25" s="227"/>
      <c r="F25" s="225"/>
      <c r="G25" s="325"/>
      <c r="H25" s="74" t="s">
        <v>38</v>
      </c>
      <c r="I25" s="160"/>
      <c r="J25" s="161"/>
      <c r="K25" s="161"/>
      <c r="L25" s="162"/>
      <c r="M25" s="160"/>
      <c r="N25" s="161"/>
      <c r="O25" s="161"/>
      <c r="P25" s="162"/>
      <c r="Q25" s="66"/>
      <c r="R25" s="57"/>
      <c r="S25" s="57"/>
      <c r="T25" s="57"/>
      <c r="U25" s="324"/>
      <c r="V25" s="324"/>
      <c r="W25" s="324"/>
      <c r="X25" s="326"/>
      <c r="Y25" s="423"/>
      <c r="Z25" s="423"/>
      <c r="AA25" s="423"/>
      <c r="AB25" s="423"/>
    </row>
    <row r="26" spans="1:28" s="8" customFormat="1" ht="14.25" x14ac:dyDescent="0.2">
      <c r="F26" s="13"/>
    </row>
    <row r="27" spans="1:28" s="8" customFormat="1" ht="14.25" x14ac:dyDescent="0.2">
      <c r="F27" s="13"/>
    </row>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120">
    <mergeCell ref="Y16:Y17"/>
    <mergeCell ref="Z16:Z17"/>
    <mergeCell ref="AA16:AA17"/>
    <mergeCell ref="AB16:AB17"/>
    <mergeCell ref="Y24:Y25"/>
    <mergeCell ref="Z24:Z25"/>
    <mergeCell ref="AA24:AA25"/>
    <mergeCell ref="AB24:AB25"/>
    <mergeCell ref="AA18:AA19"/>
    <mergeCell ref="AB18:AB19"/>
    <mergeCell ref="Y18:Y19"/>
    <mergeCell ref="Z18:Z19"/>
    <mergeCell ref="Y20:Y23"/>
    <mergeCell ref="Z20:Z23"/>
    <mergeCell ref="AB20:AB23"/>
    <mergeCell ref="AA20:AA23"/>
    <mergeCell ref="Y8:Y9"/>
    <mergeCell ref="Z8:Z9"/>
    <mergeCell ref="AA8:AA9"/>
    <mergeCell ref="AB8:AB9"/>
    <mergeCell ref="Y14:Y15"/>
    <mergeCell ref="Z14:Z15"/>
    <mergeCell ref="AA14:AA15"/>
    <mergeCell ref="AB14:AB15"/>
    <mergeCell ref="X6:X7"/>
    <mergeCell ref="Y6:Y7"/>
    <mergeCell ref="Z6:Z7"/>
    <mergeCell ref="AA6:AA7"/>
    <mergeCell ref="AB6:AB7"/>
    <mergeCell ref="AB10:AB11"/>
    <mergeCell ref="AB12:AB13"/>
    <mergeCell ref="Z10:Z11"/>
    <mergeCell ref="AA10:AA11"/>
    <mergeCell ref="AA12:AA13"/>
    <mergeCell ref="Z12:Z13"/>
    <mergeCell ref="Y10:Y11"/>
    <mergeCell ref="Y12:Y13"/>
    <mergeCell ref="X22:X23"/>
    <mergeCell ref="F6:F7"/>
    <mergeCell ref="G6:G7"/>
    <mergeCell ref="U6:U7"/>
    <mergeCell ref="V6:V7"/>
    <mergeCell ref="W6:W7"/>
    <mergeCell ref="A6:A7"/>
    <mergeCell ref="B6:B7"/>
    <mergeCell ref="C6:C7"/>
    <mergeCell ref="D6:D7"/>
    <mergeCell ref="E6:E7"/>
    <mergeCell ref="U16:U17"/>
    <mergeCell ref="V16:V17"/>
    <mergeCell ref="W16:W17"/>
    <mergeCell ref="X16:X17"/>
    <mergeCell ref="U18:U19"/>
    <mergeCell ref="V18:V19"/>
    <mergeCell ref="W18:W19"/>
    <mergeCell ref="X20:X21"/>
    <mergeCell ref="G8:G9"/>
    <mergeCell ref="U8:U9"/>
    <mergeCell ref="V8:V9"/>
    <mergeCell ref="W8:W9"/>
    <mergeCell ref="X8:X9"/>
    <mergeCell ref="X24:X25"/>
    <mergeCell ref="U22:U23"/>
    <mergeCell ref="V22:V23"/>
    <mergeCell ref="W22:W23"/>
    <mergeCell ref="B20:B25"/>
    <mergeCell ref="A20:A25"/>
    <mergeCell ref="E20:E21"/>
    <mergeCell ref="E22:E23"/>
    <mergeCell ref="W12:W13"/>
    <mergeCell ref="X12:X13"/>
    <mergeCell ref="X18:X19"/>
    <mergeCell ref="G16:G17"/>
    <mergeCell ref="E24:E25"/>
    <mergeCell ref="D20:D25"/>
    <mergeCell ref="C20:C25"/>
    <mergeCell ref="G24:G25"/>
    <mergeCell ref="F20:F25"/>
    <mergeCell ref="U20:U21"/>
    <mergeCell ref="V20:V21"/>
    <mergeCell ref="W20:W21"/>
    <mergeCell ref="G20:G23"/>
    <mergeCell ref="U24:U25"/>
    <mergeCell ref="V24:V25"/>
    <mergeCell ref="W24:W25"/>
    <mergeCell ref="G10:G11"/>
    <mergeCell ref="U10:U11"/>
    <mergeCell ref="V10:V11"/>
    <mergeCell ref="W10:W11"/>
    <mergeCell ref="U14:U15"/>
    <mergeCell ref="V14:V15"/>
    <mergeCell ref="W14:W15"/>
    <mergeCell ref="X14:X15"/>
    <mergeCell ref="G12:G13"/>
    <mergeCell ref="U12:U13"/>
    <mergeCell ref="V12:V13"/>
    <mergeCell ref="A1:AB1"/>
    <mergeCell ref="A4:G5"/>
    <mergeCell ref="H4:V5"/>
    <mergeCell ref="W4:X5"/>
    <mergeCell ref="Y4:AB4"/>
    <mergeCell ref="I6:L6"/>
    <mergeCell ref="M6:P6"/>
    <mergeCell ref="Q6:T6"/>
    <mergeCell ref="X10:X11"/>
    <mergeCell ref="C8:C19"/>
    <mergeCell ref="B8:B19"/>
    <mergeCell ref="A8:A19"/>
    <mergeCell ref="E14:E15"/>
    <mergeCell ref="E16:E17"/>
    <mergeCell ref="E12:E13"/>
    <mergeCell ref="E10:E11"/>
    <mergeCell ref="E8:E9"/>
    <mergeCell ref="E18:E19"/>
    <mergeCell ref="G18:G19"/>
    <mergeCell ref="F8:F13"/>
    <mergeCell ref="G14:G15"/>
    <mergeCell ref="F14:F17"/>
    <mergeCell ref="F18:F19"/>
    <mergeCell ref="D8:D19"/>
  </mergeCells>
  <conditionalFormatting sqref="I11:J11 L11">
    <cfRule type="colorScale" priority="47">
      <colorScale>
        <cfvo type="num" val="79"/>
        <cfvo type="num" val="80"/>
        <cfvo type="num" val="100"/>
        <color rgb="FFFF0000"/>
        <color rgb="FFFFEB84"/>
        <color rgb="FF63BE7B"/>
      </colorScale>
    </cfRule>
  </conditionalFormatting>
  <conditionalFormatting sqref="I11:J11">
    <cfRule type="cellIs" dxfId="17" priority="44" operator="equal">
      <formula>0</formula>
    </cfRule>
    <cfRule type="cellIs" dxfId="16" priority="46" operator="equal">
      <formula>$L$10</formula>
    </cfRule>
    <cfRule type="cellIs" dxfId="15" priority="45" operator="lessThan">
      <formula>$L$10</formula>
    </cfRule>
  </conditionalFormatting>
  <conditionalFormatting sqref="I19:K19">
    <cfRule type="colorScale" priority="18">
      <colorScale>
        <cfvo type="num" val="79"/>
        <cfvo type="num" val="80"/>
        <cfvo type="num" val="100"/>
        <color rgb="FFFF0000"/>
        <color rgb="FFFFEB84"/>
        <color rgb="FF63BE7B"/>
      </colorScale>
    </cfRule>
  </conditionalFormatting>
  <conditionalFormatting sqref="I9:L9">
    <cfRule type="cellIs" dxfId="14" priority="43" operator="equal">
      <formula>$K$8</formula>
    </cfRule>
    <cfRule type="cellIs" dxfId="13" priority="42" operator="lessThan">
      <formula>0.99</formula>
    </cfRule>
    <cfRule type="cellIs" dxfId="12" priority="41" operator="equal">
      <formula>0</formula>
    </cfRule>
    <cfRule type="colorScale" priority="51">
      <colorScale>
        <cfvo type="num" val="79"/>
        <cfvo type="num" val="80"/>
        <cfvo type="num" val="100"/>
        <color rgb="FFFF0000"/>
        <color rgb="FFFFEB84"/>
        <color rgb="FF63BE7B"/>
      </colorScale>
    </cfRule>
    <cfRule type="cellIs" dxfId="11" priority="50" operator="equal">
      <formula>$L$10</formula>
    </cfRule>
    <cfRule type="cellIs" dxfId="10" priority="49" operator="lessThan">
      <formula>$L$10</formula>
    </cfRule>
    <cfRule type="cellIs" dxfId="9" priority="48" operator="equal">
      <formula>0</formula>
    </cfRule>
  </conditionalFormatting>
  <conditionalFormatting sqref="I13:L13">
    <cfRule type="colorScale" priority="67">
      <colorScale>
        <cfvo type="num" val="79"/>
        <cfvo type="num" val="80"/>
        <cfvo type="num" val="100"/>
        <color rgb="FFFF0000"/>
        <color rgb="FFFFEB84"/>
        <color rgb="FF63BE7B"/>
      </colorScale>
    </cfRule>
  </conditionalFormatting>
  <conditionalFormatting sqref="I15:L15">
    <cfRule type="cellIs" dxfId="8" priority="37" operator="equal">
      <formula>0</formula>
    </cfRule>
    <cfRule type="cellIs" dxfId="7" priority="38" operator="lessThan">
      <formula>$L$10</formula>
    </cfRule>
    <cfRule type="cellIs" dxfId="6" priority="39" operator="equal">
      <formula>$L$10</formula>
    </cfRule>
    <cfRule type="colorScale" priority="40">
      <colorScale>
        <cfvo type="num" val="79"/>
        <cfvo type="num" val="80"/>
        <cfvo type="num" val="100"/>
        <color rgb="FFFF0000"/>
        <color rgb="FFFFEB84"/>
        <color rgb="FF63BE7B"/>
      </colorScale>
    </cfRule>
  </conditionalFormatting>
  <conditionalFormatting sqref="I17:L17">
    <cfRule type="colorScale" priority="66">
      <colorScale>
        <cfvo type="num" val="79"/>
        <cfvo type="num" val="80"/>
        <cfvo type="num" val="100"/>
        <color rgb="FFFF0000"/>
        <color rgb="FFFFEB84"/>
        <color rgb="FF63BE7B"/>
      </colorScale>
    </cfRule>
  </conditionalFormatting>
  <conditionalFormatting sqref="I22:L23 I21:K21">
    <cfRule type="colorScale" priority="61">
      <colorScale>
        <cfvo type="num" val="79"/>
        <cfvo type="num" val="80"/>
        <cfvo type="num" val="100"/>
        <color rgb="FFFF0000"/>
        <color rgb="FFFFEB84"/>
        <color rgb="FF63BE7B"/>
      </colorScale>
    </cfRule>
  </conditionalFormatting>
  <conditionalFormatting sqref="I25:L25">
    <cfRule type="colorScale" priority="17">
      <colorScale>
        <cfvo type="num" val="79"/>
        <cfvo type="num" val="80"/>
        <cfvo type="num" val="100"/>
        <color rgb="FFFF0000"/>
        <color rgb="FFFFEB84"/>
        <color rgb="FF63BE7B"/>
      </colorScale>
    </cfRule>
  </conditionalFormatting>
  <conditionalFormatting sqref="K11">
    <cfRule type="colorScale" priority="16">
      <colorScale>
        <cfvo type="num" val="79"/>
        <cfvo type="num" val="80"/>
        <cfvo type="num" val="100"/>
        <color rgb="FFFF0000"/>
        <color rgb="FFFFEB84"/>
        <color rgb="FF63BE7B"/>
      </colorScale>
    </cfRule>
  </conditionalFormatting>
  <conditionalFormatting sqref="L10">
    <cfRule type="colorScale" priority="26">
      <colorScale>
        <cfvo type="num" val="79"/>
        <cfvo type="num" val="80"/>
        <cfvo type="num" val="100"/>
        <color rgb="FFFF0000"/>
        <color rgb="FFFFEB84"/>
        <color rgb="FF63BE7B"/>
      </colorScale>
    </cfRule>
  </conditionalFormatting>
  <conditionalFormatting sqref="L10:L11">
    <cfRule type="cellIs" dxfId="5" priority="25" operator="equal">
      <formula>$L$10</formula>
    </cfRule>
    <cfRule type="cellIs" dxfId="4" priority="24" operator="lessThan">
      <formula>$L$10</formula>
    </cfRule>
    <cfRule type="cellIs" dxfId="3" priority="23" operator="equal">
      <formula>0</formula>
    </cfRule>
  </conditionalFormatting>
  <conditionalFormatting sqref="L14">
    <cfRule type="colorScale" priority="22">
      <colorScale>
        <cfvo type="num" val="79"/>
        <cfvo type="num" val="80"/>
        <cfvo type="num" val="100"/>
        <color rgb="FFFF0000"/>
        <color rgb="FFFFEB84"/>
        <color rgb="FF63BE7B"/>
      </colorScale>
    </cfRule>
    <cfRule type="cellIs" dxfId="2" priority="21" operator="equal">
      <formula>$L$10</formula>
    </cfRule>
    <cfRule type="cellIs" dxfId="1" priority="20" operator="lessThan">
      <formula>$L$10</formula>
    </cfRule>
    <cfRule type="cellIs" dxfId="0" priority="19" operator="equal">
      <formula>0</formula>
    </cfRule>
  </conditionalFormatting>
  <conditionalFormatting sqref="L19">
    <cfRule type="colorScale" priority="7">
      <colorScale>
        <cfvo type="num" val="79"/>
        <cfvo type="num" val="80"/>
        <cfvo type="num" val="100"/>
        <color rgb="FFFF0000"/>
        <color rgb="FFFFEB84"/>
        <color rgb="FF63BE7B"/>
      </colorScale>
    </cfRule>
  </conditionalFormatting>
  <conditionalFormatting sqref="L21">
    <cfRule type="colorScale" priority="6">
      <colorScale>
        <cfvo type="num" val="79"/>
        <cfvo type="num" val="80"/>
        <cfvo type="num" val="100"/>
        <color rgb="FFFF0000"/>
        <color rgb="FFFFEB84"/>
        <color rgb="FF63BE7B"/>
      </colorScale>
    </cfRule>
  </conditionalFormatting>
  <conditionalFormatting sqref="N9">
    <cfRule type="colorScale" priority="5">
      <colorScale>
        <cfvo type="num" val="79"/>
        <cfvo type="num" val="80"/>
        <cfvo type="num" val="100"/>
        <color rgb="FFFF0000"/>
        <color rgb="FFFFEB84"/>
        <color rgb="FF63BE7B"/>
      </colorScale>
    </cfRule>
  </conditionalFormatting>
  <conditionalFormatting sqref="O17">
    <cfRule type="colorScale" priority="2">
      <colorScale>
        <cfvo type="num" val="79"/>
        <cfvo type="num" val="80"/>
        <cfvo type="num" val="100"/>
        <color rgb="FFFF0000"/>
        <color rgb="FFFFEB84"/>
        <color rgb="FF63BE7B"/>
      </colorScale>
    </cfRule>
  </conditionalFormatting>
  <conditionalFormatting sqref="P15">
    <cfRule type="colorScale" priority="3">
      <colorScale>
        <cfvo type="num" val="79"/>
        <cfvo type="num" val="80"/>
        <cfvo type="num" val="100"/>
        <color rgb="FFFF0000"/>
        <color rgb="FFFFEB84"/>
        <color rgb="FF63BE7B"/>
      </colorScale>
    </cfRule>
  </conditionalFormatting>
  <conditionalFormatting sqref="P17">
    <cfRule type="colorScale" priority="1">
      <colorScale>
        <cfvo type="num" val="79"/>
        <cfvo type="num" val="80"/>
        <cfvo type="num" val="100"/>
        <color rgb="FFFF0000"/>
        <color rgb="FFFFEB84"/>
        <color rgb="FF63BE7B"/>
      </colorScale>
    </cfRule>
  </conditionalFormatting>
  <printOptions horizontalCentered="1" verticalCentered="1"/>
  <pageMargins left="0.11811023622047245" right="0.11811023622047245" top="0.35433070866141736" bottom="0.35433070866141736" header="0.31496062992125984" footer="0.31496062992125984"/>
  <pageSetup paperSize="5" scale="31"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5F5E-FA1A-4B33-BA6C-7EC22C2D005F}">
  <sheetPr>
    <tabColor theme="4"/>
  </sheetPr>
  <dimension ref="A1:AB13"/>
  <sheetViews>
    <sheetView view="pageBreakPreview" topLeftCell="F2" zoomScale="74" zoomScaleNormal="77" zoomScaleSheetLayoutView="74" workbookViewId="0">
      <selection activeCell="AA12" sqref="AA12:AA13"/>
    </sheetView>
  </sheetViews>
  <sheetFormatPr baseColWidth="10" defaultColWidth="11.42578125" defaultRowHeight="15" x14ac:dyDescent="0.25"/>
  <cols>
    <col min="1" max="1" width="20.5703125" style="5" customWidth="1"/>
    <col min="2" max="2" width="17.85546875" style="5" customWidth="1"/>
    <col min="3" max="4" width="16.7109375" style="5" customWidth="1"/>
    <col min="5" max="5" width="41.85546875" style="5" customWidth="1"/>
    <col min="6" max="6" width="18" style="6" bestFit="1" customWidth="1"/>
    <col min="7" max="7" width="27.42578125" style="5" customWidth="1"/>
    <col min="8" max="8" width="7.28515625" style="5" customWidth="1"/>
    <col min="9" max="15" width="6.85546875" style="5" customWidth="1"/>
    <col min="16" max="16" width="8" style="5" customWidth="1"/>
    <col min="17" max="17" width="8.42578125" style="5" hidden="1" customWidth="1"/>
    <col min="18" max="18" width="5.28515625" style="5" hidden="1" customWidth="1"/>
    <col min="19" max="19" width="5.7109375" style="5" hidden="1" customWidth="1"/>
    <col min="20" max="20" width="9.85546875" style="5" hidden="1" customWidth="1"/>
    <col min="21" max="21" width="18.140625" style="5" customWidth="1"/>
    <col min="22" max="24" width="15.85546875" style="5" customWidth="1"/>
    <col min="25" max="28" width="60.7109375" style="5" customWidth="1"/>
    <col min="29" max="257" width="11.42578125" style="5"/>
    <col min="258" max="258" width="32.42578125" style="5" customWidth="1"/>
    <col min="259" max="259" width="17.85546875" style="5" customWidth="1"/>
    <col min="260" max="260" width="16.7109375" style="5" customWidth="1"/>
    <col min="261" max="261" width="17.85546875" style="5" customWidth="1"/>
    <col min="262" max="262" width="19.5703125" style="5" customWidth="1"/>
    <col min="263" max="263" width="41.85546875" style="5" customWidth="1"/>
    <col min="264" max="265" width="0" style="5" hidden="1" customWidth="1"/>
    <col min="266" max="266" width="5.28515625" style="5" customWidth="1"/>
    <col min="267" max="278" width="4.42578125" style="5" customWidth="1"/>
    <col min="279" max="281" width="15.85546875" style="5" customWidth="1"/>
    <col min="282" max="282" width="41.85546875" style="5" customWidth="1"/>
    <col min="283" max="283" width="21.42578125" style="5" customWidth="1"/>
    <col min="284" max="284" width="30.28515625" style="5" customWidth="1"/>
    <col min="285" max="513" width="11.42578125" style="5"/>
    <col min="514" max="514" width="32.42578125" style="5" customWidth="1"/>
    <col min="515" max="515" width="17.85546875" style="5" customWidth="1"/>
    <col min="516" max="516" width="16.7109375" style="5" customWidth="1"/>
    <col min="517" max="517" width="17.85546875" style="5" customWidth="1"/>
    <col min="518" max="518" width="19.5703125" style="5" customWidth="1"/>
    <col min="519" max="519" width="41.85546875" style="5" customWidth="1"/>
    <col min="520" max="521" width="0" style="5" hidden="1" customWidth="1"/>
    <col min="522" max="522" width="5.28515625" style="5" customWidth="1"/>
    <col min="523" max="534" width="4.42578125" style="5" customWidth="1"/>
    <col min="535" max="537" width="15.85546875" style="5" customWidth="1"/>
    <col min="538" max="538" width="41.85546875" style="5" customWidth="1"/>
    <col min="539" max="539" width="21.42578125" style="5" customWidth="1"/>
    <col min="540" max="540" width="30.28515625" style="5" customWidth="1"/>
    <col min="541" max="769" width="11.42578125" style="5"/>
    <col min="770" max="770" width="32.42578125" style="5" customWidth="1"/>
    <col min="771" max="771" width="17.85546875" style="5" customWidth="1"/>
    <col min="772" max="772" width="16.7109375" style="5" customWidth="1"/>
    <col min="773" max="773" width="17.85546875" style="5" customWidth="1"/>
    <col min="774" max="774" width="19.5703125" style="5" customWidth="1"/>
    <col min="775" max="775" width="41.85546875" style="5" customWidth="1"/>
    <col min="776" max="777" width="0" style="5" hidden="1" customWidth="1"/>
    <col min="778" max="778" width="5.28515625" style="5" customWidth="1"/>
    <col min="779" max="790" width="4.42578125" style="5" customWidth="1"/>
    <col min="791" max="793" width="15.85546875" style="5" customWidth="1"/>
    <col min="794" max="794" width="41.85546875" style="5" customWidth="1"/>
    <col min="795" max="795" width="21.42578125" style="5" customWidth="1"/>
    <col min="796" max="796" width="30.28515625" style="5" customWidth="1"/>
    <col min="797" max="1025" width="11.42578125" style="5"/>
    <col min="1026" max="1026" width="32.42578125" style="5" customWidth="1"/>
    <col min="1027" max="1027" width="17.85546875" style="5" customWidth="1"/>
    <col min="1028" max="1028" width="16.7109375" style="5" customWidth="1"/>
    <col min="1029" max="1029" width="17.85546875" style="5" customWidth="1"/>
    <col min="1030" max="1030" width="19.5703125" style="5" customWidth="1"/>
    <col min="1031" max="1031" width="41.85546875" style="5" customWidth="1"/>
    <col min="1032" max="1033" width="0" style="5" hidden="1" customWidth="1"/>
    <col min="1034" max="1034" width="5.28515625" style="5" customWidth="1"/>
    <col min="1035" max="1046" width="4.42578125" style="5" customWidth="1"/>
    <col min="1047" max="1049" width="15.85546875" style="5" customWidth="1"/>
    <col min="1050" max="1050" width="41.85546875" style="5" customWidth="1"/>
    <col min="1051" max="1051" width="21.42578125" style="5" customWidth="1"/>
    <col min="1052" max="1052" width="30.28515625" style="5" customWidth="1"/>
    <col min="1053" max="1281" width="11.42578125" style="5"/>
    <col min="1282" max="1282" width="32.42578125" style="5" customWidth="1"/>
    <col min="1283" max="1283" width="17.85546875" style="5" customWidth="1"/>
    <col min="1284" max="1284" width="16.7109375" style="5" customWidth="1"/>
    <col min="1285" max="1285" width="17.85546875" style="5" customWidth="1"/>
    <col min="1286" max="1286" width="19.5703125" style="5" customWidth="1"/>
    <col min="1287" max="1287" width="41.85546875" style="5" customWidth="1"/>
    <col min="1288" max="1289" width="0" style="5" hidden="1" customWidth="1"/>
    <col min="1290" max="1290" width="5.28515625" style="5" customWidth="1"/>
    <col min="1291" max="1302" width="4.42578125" style="5" customWidth="1"/>
    <col min="1303" max="1305" width="15.85546875" style="5" customWidth="1"/>
    <col min="1306" max="1306" width="41.85546875" style="5" customWidth="1"/>
    <col min="1307" max="1307" width="21.42578125" style="5" customWidth="1"/>
    <col min="1308" max="1308" width="30.28515625" style="5" customWidth="1"/>
    <col min="1309" max="1537" width="11.42578125" style="5"/>
    <col min="1538" max="1538" width="32.42578125" style="5" customWidth="1"/>
    <col min="1539" max="1539" width="17.85546875" style="5" customWidth="1"/>
    <col min="1540" max="1540" width="16.7109375" style="5" customWidth="1"/>
    <col min="1541" max="1541" width="17.85546875" style="5" customWidth="1"/>
    <col min="1542" max="1542" width="19.5703125" style="5" customWidth="1"/>
    <col min="1543" max="1543" width="41.85546875" style="5" customWidth="1"/>
    <col min="1544" max="1545" width="0" style="5" hidden="1" customWidth="1"/>
    <col min="1546" max="1546" width="5.28515625" style="5" customWidth="1"/>
    <col min="1547" max="1558" width="4.42578125" style="5" customWidth="1"/>
    <col min="1559" max="1561" width="15.85546875" style="5" customWidth="1"/>
    <col min="1562" max="1562" width="41.85546875" style="5" customWidth="1"/>
    <col min="1563" max="1563" width="21.42578125" style="5" customWidth="1"/>
    <col min="1564" max="1564" width="30.28515625" style="5" customWidth="1"/>
    <col min="1565" max="1793" width="11.42578125" style="5"/>
    <col min="1794" max="1794" width="32.42578125" style="5" customWidth="1"/>
    <col min="1795" max="1795" width="17.85546875" style="5" customWidth="1"/>
    <col min="1796" max="1796" width="16.7109375" style="5" customWidth="1"/>
    <col min="1797" max="1797" width="17.85546875" style="5" customWidth="1"/>
    <col min="1798" max="1798" width="19.5703125" style="5" customWidth="1"/>
    <col min="1799" max="1799" width="41.85546875" style="5" customWidth="1"/>
    <col min="1800" max="1801" width="0" style="5" hidden="1" customWidth="1"/>
    <col min="1802" max="1802" width="5.28515625" style="5" customWidth="1"/>
    <col min="1803" max="1814" width="4.42578125" style="5" customWidth="1"/>
    <col min="1815" max="1817" width="15.85546875" style="5" customWidth="1"/>
    <col min="1818" max="1818" width="41.85546875" style="5" customWidth="1"/>
    <col min="1819" max="1819" width="21.42578125" style="5" customWidth="1"/>
    <col min="1820" max="1820" width="30.28515625" style="5" customWidth="1"/>
    <col min="1821" max="2049" width="11.42578125" style="5"/>
    <col min="2050" max="2050" width="32.42578125" style="5" customWidth="1"/>
    <col min="2051" max="2051" width="17.85546875" style="5" customWidth="1"/>
    <col min="2052" max="2052" width="16.7109375" style="5" customWidth="1"/>
    <col min="2053" max="2053" width="17.85546875" style="5" customWidth="1"/>
    <col min="2054" max="2054" width="19.5703125" style="5" customWidth="1"/>
    <col min="2055" max="2055" width="41.85546875" style="5" customWidth="1"/>
    <col min="2056" max="2057" width="0" style="5" hidden="1" customWidth="1"/>
    <col min="2058" max="2058" width="5.28515625" style="5" customWidth="1"/>
    <col min="2059" max="2070" width="4.42578125" style="5" customWidth="1"/>
    <col min="2071" max="2073" width="15.85546875" style="5" customWidth="1"/>
    <col min="2074" max="2074" width="41.85546875" style="5" customWidth="1"/>
    <col min="2075" max="2075" width="21.42578125" style="5" customWidth="1"/>
    <col min="2076" max="2076" width="30.28515625" style="5" customWidth="1"/>
    <col min="2077" max="2305" width="11.42578125" style="5"/>
    <col min="2306" max="2306" width="32.42578125" style="5" customWidth="1"/>
    <col min="2307" max="2307" width="17.85546875" style="5" customWidth="1"/>
    <col min="2308" max="2308" width="16.7109375" style="5" customWidth="1"/>
    <col min="2309" max="2309" width="17.85546875" style="5" customWidth="1"/>
    <col min="2310" max="2310" width="19.5703125" style="5" customWidth="1"/>
    <col min="2311" max="2311" width="41.85546875" style="5" customWidth="1"/>
    <col min="2312" max="2313" width="0" style="5" hidden="1" customWidth="1"/>
    <col min="2314" max="2314" width="5.28515625" style="5" customWidth="1"/>
    <col min="2315" max="2326" width="4.42578125" style="5" customWidth="1"/>
    <col min="2327" max="2329" width="15.85546875" style="5" customWidth="1"/>
    <col min="2330" max="2330" width="41.85546875" style="5" customWidth="1"/>
    <col min="2331" max="2331" width="21.42578125" style="5" customWidth="1"/>
    <col min="2332" max="2332" width="30.28515625" style="5" customWidth="1"/>
    <col min="2333" max="2561" width="11.42578125" style="5"/>
    <col min="2562" max="2562" width="32.42578125" style="5" customWidth="1"/>
    <col min="2563" max="2563" width="17.85546875" style="5" customWidth="1"/>
    <col min="2564" max="2564" width="16.7109375" style="5" customWidth="1"/>
    <col min="2565" max="2565" width="17.85546875" style="5" customWidth="1"/>
    <col min="2566" max="2566" width="19.5703125" style="5" customWidth="1"/>
    <col min="2567" max="2567" width="41.85546875" style="5" customWidth="1"/>
    <col min="2568" max="2569" width="0" style="5" hidden="1" customWidth="1"/>
    <col min="2570" max="2570" width="5.28515625" style="5" customWidth="1"/>
    <col min="2571" max="2582" width="4.42578125" style="5" customWidth="1"/>
    <col min="2583" max="2585" width="15.85546875" style="5" customWidth="1"/>
    <col min="2586" max="2586" width="41.85546875" style="5" customWidth="1"/>
    <col min="2587" max="2587" width="21.42578125" style="5" customWidth="1"/>
    <col min="2588" max="2588" width="30.28515625" style="5" customWidth="1"/>
    <col min="2589" max="2817" width="11.42578125" style="5"/>
    <col min="2818" max="2818" width="32.42578125" style="5" customWidth="1"/>
    <col min="2819" max="2819" width="17.85546875" style="5" customWidth="1"/>
    <col min="2820" max="2820" width="16.7109375" style="5" customWidth="1"/>
    <col min="2821" max="2821" width="17.85546875" style="5" customWidth="1"/>
    <col min="2822" max="2822" width="19.5703125" style="5" customWidth="1"/>
    <col min="2823" max="2823" width="41.85546875" style="5" customWidth="1"/>
    <col min="2824" max="2825" width="0" style="5" hidden="1" customWidth="1"/>
    <col min="2826" max="2826" width="5.28515625" style="5" customWidth="1"/>
    <col min="2827" max="2838" width="4.42578125" style="5" customWidth="1"/>
    <col min="2839" max="2841" width="15.85546875" style="5" customWidth="1"/>
    <col min="2842" max="2842" width="41.85546875" style="5" customWidth="1"/>
    <col min="2843" max="2843" width="21.42578125" style="5" customWidth="1"/>
    <col min="2844" max="2844" width="30.28515625" style="5" customWidth="1"/>
    <col min="2845" max="3073" width="11.42578125" style="5"/>
    <col min="3074" max="3074" width="32.42578125" style="5" customWidth="1"/>
    <col min="3075" max="3075" width="17.85546875" style="5" customWidth="1"/>
    <col min="3076" max="3076" width="16.7109375" style="5" customWidth="1"/>
    <col min="3077" max="3077" width="17.85546875" style="5" customWidth="1"/>
    <col min="3078" max="3078" width="19.5703125" style="5" customWidth="1"/>
    <col min="3079" max="3079" width="41.85546875" style="5" customWidth="1"/>
    <col min="3080" max="3081" width="0" style="5" hidden="1" customWidth="1"/>
    <col min="3082" max="3082" width="5.28515625" style="5" customWidth="1"/>
    <col min="3083" max="3094" width="4.42578125" style="5" customWidth="1"/>
    <col min="3095" max="3097" width="15.85546875" style="5" customWidth="1"/>
    <col min="3098" max="3098" width="41.85546875" style="5" customWidth="1"/>
    <col min="3099" max="3099" width="21.42578125" style="5" customWidth="1"/>
    <col min="3100" max="3100" width="30.28515625" style="5" customWidth="1"/>
    <col min="3101" max="3329" width="11.42578125" style="5"/>
    <col min="3330" max="3330" width="32.42578125" style="5" customWidth="1"/>
    <col min="3331" max="3331" width="17.85546875" style="5" customWidth="1"/>
    <col min="3332" max="3332" width="16.7109375" style="5" customWidth="1"/>
    <col min="3333" max="3333" width="17.85546875" style="5" customWidth="1"/>
    <col min="3334" max="3334" width="19.5703125" style="5" customWidth="1"/>
    <col min="3335" max="3335" width="41.85546875" style="5" customWidth="1"/>
    <col min="3336" max="3337" width="0" style="5" hidden="1" customWidth="1"/>
    <col min="3338" max="3338" width="5.28515625" style="5" customWidth="1"/>
    <col min="3339" max="3350" width="4.42578125" style="5" customWidth="1"/>
    <col min="3351" max="3353" width="15.85546875" style="5" customWidth="1"/>
    <col min="3354" max="3354" width="41.85546875" style="5" customWidth="1"/>
    <col min="3355" max="3355" width="21.42578125" style="5" customWidth="1"/>
    <col min="3356" max="3356" width="30.28515625" style="5" customWidth="1"/>
    <col min="3357" max="3585" width="11.42578125" style="5"/>
    <col min="3586" max="3586" width="32.42578125" style="5" customWidth="1"/>
    <col min="3587" max="3587" width="17.85546875" style="5" customWidth="1"/>
    <col min="3588" max="3588" width="16.7109375" style="5" customWidth="1"/>
    <col min="3589" max="3589" width="17.85546875" style="5" customWidth="1"/>
    <col min="3590" max="3590" width="19.5703125" style="5" customWidth="1"/>
    <col min="3591" max="3591" width="41.85546875" style="5" customWidth="1"/>
    <col min="3592" max="3593" width="0" style="5" hidden="1" customWidth="1"/>
    <col min="3594" max="3594" width="5.28515625" style="5" customWidth="1"/>
    <col min="3595" max="3606" width="4.42578125" style="5" customWidth="1"/>
    <col min="3607" max="3609" width="15.85546875" style="5" customWidth="1"/>
    <col min="3610" max="3610" width="41.85546875" style="5" customWidth="1"/>
    <col min="3611" max="3611" width="21.42578125" style="5" customWidth="1"/>
    <col min="3612" max="3612" width="30.28515625" style="5" customWidth="1"/>
    <col min="3613" max="3841" width="11.42578125" style="5"/>
    <col min="3842" max="3842" width="32.42578125" style="5" customWidth="1"/>
    <col min="3843" max="3843" width="17.85546875" style="5" customWidth="1"/>
    <col min="3844" max="3844" width="16.7109375" style="5" customWidth="1"/>
    <col min="3845" max="3845" width="17.85546875" style="5" customWidth="1"/>
    <col min="3846" max="3846" width="19.5703125" style="5" customWidth="1"/>
    <col min="3847" max="3847" width="41.85546875" style="5" customWidth="1"/>
    <col min="3848" max="3849" width="0" style="5" hidden="1" customWidth="1"/>
    <col min="3850" max="3850" width="5.28515625" style="5" customWidth="1"/>
    <col min="3851" max="3862" width="4.42578125" style="5" customWidth="1"/>
    <col min="3863" max="3865" width="15.85546875" style="5" customWidth="1"/>
    <col min="3866" max="3866" width="41.85546875" style="5" customWidth="1"/>
    <col min="3867" max="3867" width="21.42578125" style="5" customWidth="1"/>
    <col min="3868" max="3868" width="30.28515625" style="5" customWidth="1"/>
    <col min="3869" max="4097" width="11.42578125" style="5"/>
    <col min="4098" max="4098" width="32.42578125" style="5" customWidth="1"/>
    <col min="4099" max="4099" width="17.85546875" style="5" customWidth="1"/>
    <col min="4100" max="4100" width="16.7109375" style="5" customWidth="1"/>
    <col min="4101" max="4101" width="17.85546875" style="5" customWidth="1"/>
    <col min="4102" max="4102" width="19.5703125" style="5" customWidth="1"/>
    <col min="4103" max="4103" width="41.85546875" style="5" customWidth="1"/>
    <col min="4104" max="4105" width="0" style="5" hidden="1" customWidth="1"/>
    <col min="4106" max="4106" width="5.28515625" style="5" customWidth="1"/>
    <col min="4107" max="4118" width="4.42578125" style="5" customWidth="1"/>
    <col min="4119" max="4121" width="15.85546875" style="5" customWidth="1"/>
    <col min="4122" max="4122" width="41.85546875" style="5" customWidth="1"/>
    <col min="4123" max="4123" width="21.42578125" style="5" customWidth="1"/>
    <col min="4124" max="4124" width="30.28515625" style="5" customWidth="1"/>
    <col min="4125" max="4353" width="11.42578125" style="5"/>
    <col min="4354" max="4354" width="32.42578125" style="5" customWidth="1"/>
    <col min="4355" max="4355" width="17.85546875" style="5" customWidth="1"/>
    <col min="4356" max="4356" width="16.7109375" style="5" customWidth="1"/>
    <col min="4357" max="4357" width="17.85546875" style="5" customWidth="1"/>
    <col min="4358" max="4358" width="19.5703125" style="5" customWidth="1"/>
    <col min="4359" max="4359" width="41.85546875" style="5" customWidth="1"/>
    <col min="4360" max="4361" width="0" style="5" hidden="1" customWidth="1"/>
    <col min="4362" max="4362" width="5.28515625" style="5" customWidth="1"/>
    <col min="4363" max="4374" width="4.42578125" style="5" customWidth="1"/>
    <col min="4375" max="4377" width="15.85546875" style="5" customWidth="1"/>
    <col min="4378" max="4378" width="41.85546875" style="5" customWidth="1"/>
    <col min="4379" max="4379" width="21.42578125" style="5" customWidth="1"/>
    <col min="4380" max="4380" width="30.28515625" style="5" customWidth="1"/>
    <col min="4381" max="4609" width="11.42578125" style="5"/>
    <col min="4610" max="4610" width="32.42578125" style="5" customWidth="1"/>
    <col min="4611" max="4611" width="17.85546875" style="5" customWidth="1"/>
    <col min="4612" max="4612" width="16.7109375" style="5" customWidth="1"/>
    <col min="4613" max="4613" width="17.85546875" style="5" customWidth="1"/>
    <col min="4614" max="4614" width="19.5703125" style="5" customWidth="1"/>
    <col min="4615" max="4615" width="41.85546875" style="5" customWidth="1"/>
    <col min="4616" max="4617" width="0" style="5" hidden="1" customWidth="1"/>
    <col min="4618" max="4618" width="5.28515625" style="5" customWidth="1"/>
    <col min="4619" max="4630" width="4.42578125" style="5" customWidth="1"/>
    <col min="4631" max="4633" width="15.85546875" style="5" customWidth="1"/>
    <col min="4634" max="4634" width="41.85546875" style="5" customWidth="1"/>
    <col min="4635" max="4635" width="21.42578125" style="5" customWidth="1"/>
    <col min="4636" max="4636" width="30.28515625" style="5" customWidth="1"/>
    <col min="4637" max="4865" width="11.42578125" style="5"/>
    <col min="4866" max="4866" width="32.42578125" style="5" customWidth="1"/>
    <col min="4867" max="4867" width="17.85546875" style="5" customWidth="1"/>
    <col min="4868" max="4868" width="16.7109375" style="5" customWidth="1"/>
    <col min="4869" max="4869" width="17.85546875" style="5" customWidth="1"/>
    <col min="4870" max="4870" width="19.5703125" style="5" customWidth="1"/>
    <col min="4871" max="4871" width="41.85546875" style="5" customWidth="1"/>
    <col min="4872" max="4873" width="0" style="5" hidden="1" customWidth="1"/>
    <col min="4874" max="4874" width="5.28515625" style="5" customWidth="1"/>
    <col min="4875" max="4886" width="4.42578125" style="5" customWidth="1"/>
    <col min="4887" max="4889" width="15.85546875" style="5" customWidth="1"/>
    <col min="4890" max="4890" width="41.85546875" style="5" customWidth="1"/>
    <col min="4891" max="4891" width="21.42578125" style="5" customWidth="1"/>
    <col min="4892" max="4892" width="30.28515625" style="5" customWidth="1"/>
    <col min="4893" max="5121" width="11.42578125" style="5"/>
    <col min="5122" max="5122" width="32.42578125" style="5" customWidth="1"/>
    <col min="5123" max="5123" width="17.85546875" style="5" customWidth="1"/>
    <col min="5124" max="5124" width="16.7109375" style="5" customWidth="1"/>
    <col min="5125" max="5125" width="17.85546875" style="5" customWidth="1"/>
    <col min="5126" max="5126" width="19.5703125" style="5" customWidth="1"/>
    <col min="5127" max="5127" width="41.85546875" style="5" customWidth="1"/>
    <col min="5128" max="5129" width="0" style="5" hidden="1" customWidth="1"/>
    <col min="5130" max="5130" width="5.28515625" style="5" customWidth="1"/>
    <col min="5131" max="5142" width="4.42578125" style="5" customWidth="1"/>
    <col min="5143" max="5145" width="15.85546875" style="5" customWidth="1"/>
    <col min="5146" max="5146" width="41.85546875" style="5" customWidth="1"/>
    <col min="5147" max="5147" width="21.42578125" style="5" customWidth="1"/>
    <col min="5148" max="5148" width="30.28515625" style="5" customWidth="1"/>
    <col min="5149" max="5377" width="11.42578125" style="5"/>
    <col min="5378" max="5378" width="32.42578125" style="5" customWidth="1"/>
    <col min="5379" max="5379" width="17.85546875" style="5" customWidth="1"/>
    <col min="5380" max="5380" width="16.7109375" style="5" customWidth="1"/>
    <col min="5381" max="5381" width="17.85546875" style="5" customWidth="1"/>
    <col min="5382" max="5382" width="19.5703125" style="5" customWidth="1"/>
    <col min="5383" max="5383" width="41.85546875" style="5" customWidth="1"/>
    <col min="5384" max="5385" width="0" style="5" hidden="1" customWidth="1"/>
    <col min="5386" max="5386" width="5.28515625" style="5" customWidth="1"/>
    <col min="5387" max="5398" width="4.42578125" style="5" customWidth="1"/>
    <col min="5399" max="5401" width="15.85546875" style="5" customWidth="1"/>
    <col min="5402" max="5402" width="41.85546875" style="5" customWidth="1"/>
    <col min="5403" max="5403" width="21.42578125" style="5" customWidth="1"/>
    <col min="5404" max="5404" width="30.28515625" style="5" customWidth="1"/>
    <col min="5405" max="5633" width="11.42578125" style="5"/>
    <col min="5634" max="5634" width="32.42578125" style="5" customWidth="1"/>
    <col min="5635" max="5635" width="17.85546875" style="5" customWidth="1"/>
    <col min="5636" max="5636" width="16.7109375" style="5" customWidth="1"/>
    <col min="5637" max="5637" width="17.85546875" style="5" customWidth="1"/>
    <col min="5638" max="5638" width="19.5703125" style="5" customWidth="1"/>
    <col min="5639" max="5639" width="41.85546875" style="5" customWidth="1"/>
    <col min="5640" max="5641" width="0" style="5" hidden="1" customWidth="1"/>
    <col min="5642" max="5642" width="5.28515625" style="5" customWidth="1"/>
    <col min="5643" max="5654" width="4.42578125" style="5" customWidth="1"/>
    <col min="5655" max="5657" width="15.85546875" style="5" customWidth="1"/>
    <col min="5658" max="5658" width="41.85546875" style="5" customWidth="1"/>
    <col min="5659" max="5659" width="21.42578125" style="5" customWidth="1"/>
    <col min="5660" max="5660" width="30.28515625" style="5" customWidth="1"/>
    <col min="5661" max="5889" width="11.42578125" style="5"/>
    <col min="5890" max="5890" width="32.42578125" style="5" customWidth="1"/>
    <col min="5891" max="5891" width="17.85546875" style="5" customWidth="1"/>
    <col min="5892" max="5892" width="16.7109375" style="5" customWidth="1"/>
    <col min="5893" max="5893" width="17.85546875" style="5" customWidth="1"/>
    <col min="5894" max="5894" width="19.5703125" style="5" customWidth="1"/>
    <col min="5895" max="5895" width="41.85546875" style="5" customWidth="1"/>
    <col min="5896" max="5897" width="0" style="5" hidden="1" customWidth="1"/>
    <col min="5898" max="5898" width="5.28515625" style="5" customWidth="1"/>
    <col min="5899" max="5910" width="4.42578125" style="5" customWidth="1"/>
    <col min="5911" max="5913" width="15.85546875" style="5" customWidth="1"/>
    <col min="5914" max="5914" width="41.85546875" style="5" customWidth="1"/>
    <col min="5915" max="5915" width="21.42578125" style="5" customWidth="1"/>
    <col min="5916" max="5916" width="30.28515625" style="5" customWidth="1"/>
    <col min="5917" max="6145" width="11.42578125" style="5"/>
    <col min="6146" max="6146" width="32.42578125" style="5" customWidth="1"/>
    <col min="6147" max="6147" width="17.85546875" style="5" customWidth="1"/>
    <col min="6148" max="6148" width="16.7109375" style="5" customWidth="1"/>
    <col min="6149" max="6149" width="17.85546875" style="5" customWidth="1"/>
    <col min="6150" max="6150" width="19.5703125" style="5" customWidth="1"/>
    <col min="6151" max="6151" width="41.85546875" style="5" customWidth="1"/>
    <col min="6152" max="6153" width="0" style="5" hidden="1" customWidth="1"/>
    <col min="6154" max="6154" width="5.28515625" style="5" customWidth="1"/>
    <col min="6155" max="6166" width="4.42578125" style="5" customWidth="1"/>
    <col min="6167" max="6169" width="15.85546875" style="5" customWidth="1"/>
    <col min="6170" max="6170" width="41.85546875" style="5" customWidth="1"/>
    <col min="6171" max="6171" width="21.42578125" style="5" customWidth="1"/>
    <col min="6172" max="6172" width="30.28515625" style="5" customWidth="1"/>
    <col min="6173" max="6401" width="11.42578125" style="5"/>
    <col min="6402" max="6402" width="32.42578125" style="5" customWidth="1"/>
    <col min="6403" max="6403" width="17.85546875" style="5" customWidth="1"/>
    <col min="6404" max="6404" width="16.7109375" style="5" customWidth="1"/>
    <col min="6405" max="6405" width="17.85546875" style="5" customWidth="1"/>
    <col min="6406" max="6406" width="19.5703125" style="5" customWidth="1"/>
    <col min="6407" max="6407" width="41.85546875" style="5" customWidth="1"/>
    <col min="6408" max="6409" width="0" style="5" hidden="1" customWidth="1"/>
    <col min="6410" max="6410" width="5.28515625" style="5" customWidth="1"/>
    <col min="6411" max="6422" width="4.42578125" style="5" customWidth="1"/>
    <col min="6423" max="6425" width="15.85546875" style="5" customWidth="1"/>
    <col min="6426" max="6426" width="41.85546875" style="5" customWidth="1"/>
    <col min="6427" max="6427" width="21.42578125" style="5" customWidth="1"/>
    <col min="6428" max="6428" width="30.28515625" style="5" customWidth="1"/>
    <col min="6429" max="6657" width="11.42578125" style="5"/>
    <col min="6658" max="6658" width="32.42578125" style="5" customWidth="1"/>
    <col min="6659" max="6659" width="17.85546875" style="5" customWidth="1"/>
    <col min="6660" max="6660" width="16.7109375" style="5" customWidth="1"/>
    <col min="6661" max="6661" width="17.85546875" style="5" customWidth="1"/>
    <col min="6662" max="6662" width="19.5703125" style="5" customWidth="1"/>
    <col min="6663" max="6663" width="41.85546875" style="5" customWidth="1"/>
    <col min="6664" max="6665" width="0" style="5" hidden="1" customWidth="1"/>
    <col min="6666" max="6666" width="5.28515625" style="5" customWidth="1"/>
    <col min="6667" max="6678" width="4.42578125" style="5" customWidth="1"/>
    <col min="6679" max="6681" width="15.85546875" style="5" customWidth="1"/>
    <col min="6682" max="6682" width="41.85546875" style="5" customWidth="1"/>
    <col min="6683" max="6683" width="21.42578125" style="5" customWidth="1"/>
    <col min="6684" max="6684" width="30.28515625" style="5" customWidth="1"/>
    <col min="6685" max="6913" width="11.42578125" style="5"/>
    <col min="6914" max="6914" width="32.42578125" style="5" customWidth="1"/>
    <col min="6915" max="6915" width="17.85546875" style="5" customWidth="1"/>
    <col min="6916" max="6916" width="16.7109375" style="5" customWidth="1"/>
    <col min="6917" max="6917" width="17.85546875" style="5" customWidth="1"/>
    <col min="6918" max="6918" width="19.5703125" style="5" customWidth="1"/>
    <col min="6919" max="6919" width="41.85546875" style="5" customWidth="1"/>
    <col min="6920" max="6921" width="0" style="5" hidden="1" customWidth="1"/>
    <col min="6922" max="6922" width="5.28515625" style="5" customWidth="1"/>
    <col min="6923" max="6934" width="4.42578125" style="5" customWidth="1"/>
    <col min="6935" max="6937" width="15.85546875" style="5" customWidth="1"/>
    <col min="6938" max="6938" width="41.85546875" style="5" customWidth="1"/>
    <col min="6939" max="6939" width="21.42578125" style="5" customWidth="1"/>
    <col min="6940" max="6940" width="30.28515625" style="5" customWidth="1"/>
    <col min="6941" max="7169" width="11.42578125" style="5"/>
    <col min="7170" max="7170" width="32.42578125" style="5" customWidth="1"/>
    <col min="7171" max="7171" width="17.85546875" style="5" customWidth="1"/>
    <col min="7172" max="7172" width="16.7109375" style="5" customWidth="1"/>
    <col min="7173" max="7173" width="17.85546875" style="5" customWidth="1"/>
    <col min="7174" max="7174" width="19.5703125" style="5" customWidth="1"/>
    <col min="7175" max="7175" width="41.85546875" style="5" customWidth="1"/>
    <col min="7176" max="7177" width="0" style="5" hidden="1" customWidth="1"/>
    <col min="7178" max="7178" width="5.28515625" style="5" customWidth="1"/>
    <col min="7179" max="7190" width="4.42578125" style="5" customWidth="1"/>
    <col min="7191" max="7193" width="15.85546875" style="5" customWidth="1"/>
    <col min="7194" max="7194" width="41.85546875" style="5" customWidth="1"/>
    <col min="7195" max="7195" width="21.42578125" style="5" customWidth="1"/>
    <col min="7196" max="7196" width="30.28515625" style="5" customWidth="1"/>
    <col min="7197" max="7425" width="11.42578125" style="5"/>
    <col min="7426" max="7426" width="32.42578125" style="5" customWidth="1"/>
    <col min="7427" max="7427" width="17.85546875" style="5" customWidth="1"/>
    <col min="7428" max="7428" width="16.7109375" style="5" customWidth="1"/>
    <col min="7429" max="7429" width="17.85546875" style="5" customWidth="1"/>
    <col min="7430" max="7430" width="19.5703125" style="5" customWidth="1"/>
    <col min="7431" max="7431" width="41.85546875" style="5" customWidth="1"/>
    <col min="7432" max="7433" width="0" style="5" hidden="1" customWidth="1"/>
    <col min="7434" max="7434" width="5.28515625" style="5" customWidth="1"/>
    <col min="7435" max="7446" width="4.42578125" style="5" customWidth="1"/>
    <col min="7447" max="7449" width="15.85546875" style="5" customWidth="1"/>
    <col min="7450" max="7450" width="41.85546875" style="5" customWidth="1"/>
    <col min="7451" max="7451" width="21.42578125" style="5" customWidth="1"/>
    <col min="7452" max="7452" width="30.28515625" style="5" customWidth="1"/>
    <col min="7453" max="7681" width="11.42578125" style="5"/>
    <col min="7682" max="7682" width="32.42578125" style="5" customWidth="1"/>
    <col min="7683" max="7683" width="17.85546875" style="5" customWidth="1"/>
    <col min="7684" max="7684" width="16.7109375" style="5" customWidth="1"/>
    <col min="7685" max="7685" width="17.85546875" style="5" customWidth="1"/>
    <col min="7686" max="7686" width="19.5703125" style="5" customWidth="1"/>
    <col min="7687" max="7687" width="41.85546875" style="5" customWidth="1"/>
    <col min="7688" max="7689" width="0" style="5" hidden="1" customWidth="1"/>
    <col min="7690" max="7690" width="5.28515625" style="5" customWidth="1"/>
    <col min="7691" max="7702" width="4.42578125" style="5" customWidth="1"/>
    <col min="7703" max="7705" width="15.85546875" style="5" customWidth="1"/>
    <col min="7706" max="7706" width="41.85546875" style="5" customWidth="1"/>
    <col min="7707" max="7707" width="21.42578125" style="5" customWidth="1"/>
    <col min="7708" max="7708" width="30.28515625" style="5" customWidth="1"/>
    <col min="7709" max="7937" width="11.42578125" style="5"/>
    <col min="7938" max="7938" width="32.42578125" style="5" customWidth="1"/>
    <col min="7939" max="7939" width="17.85546875" style="5" customWidth="1"/>
    <col min="7940" max="7940" width="16.7109375" style="5" customWidth="1"/>
    <col min="7941" max="7941" width="17.85546875" style="5" customWidth="1"/>
    <col min="7942" max="7942" width="19.5703125" style="5" customWidth="1"/>
    <col min="7943" max="7943" width="41.85546875" style="5" customWidth="1"/>
    <col min="7944" max="7945" width="0" style="5" hidden="1" customWidth="1"/>
    <col min="7946" max="7946" width="5.28515625" style="5" customWidth="1"/>
    <col min="7947" max="7958" width="4.42578125" style="5" customWidth="1"/>
    <col min="7959" max="7961" width="15.85546875" style="5" customWidth="1"/>
    <col min="7962" max="7962" width="41.85546875" style="5" customWidth="1"/>
    <col min="7963" max="7963" width="21.42578125" style="5" customWidth="1"/>
    <col min="7964" max="7964" width="30.28515625" style="5" customWidth="1"/>
    <col min="7965" max="8193" width="11.42578125" style="5"/>
    <col min="8194" max="8194" width="32.42578125" style="5" customWidth="1"/>
    <col min="8195" max="8195" width="17.85546875" style="5" customWidth="1"/>
    <col min="8196" max="8196" width="16.7109375" style="5" customWidth="1"/>
    <col min="8197" max="8197" width="17.85546875" style="5" customWidth="1"/>
    <col min="8198" max="8198" width="19.5703125" style="5" customWidth="1"/>
    <col min="8199" max="8199" width="41.85546875" style="5" customWidth="1"/>
    <col min="8200" max="8201" width="0" style="5" hidden="1" customWidth="1"/>
    <col min="8202" max="8202" width="5.28515625" style="5" customWidth="1"/>
    <col min="8203" max="8214" width="4.42578125" style="5" customWidth="1"/>
    <col min="8215" max="8217" width="15.85546875" style="5" customWidth="1"/>
    <col min="8218" max="8218" width="41.85546875" style="5" customWidth="1"/>
    <col min="8219" max="8219" width="21.42578125" style="5" customWidth="1"/>
    <col min="8220" max="8220" width="30.28515625" style="5" customWidth="1"/>
    <col min="8221" max="8449" width="11.42578125" style="5"/>
    <col min="8450" max="8450" width="32.42578125" style="5" customWidth="1"/>
    <col min="8451" max="8451" width="17.85546875" style="5" customWidth="1"/>
    <col min="8452" max="8452" width="16.7109375" style="5" customWidth="1"/>
    <col min="8453" max="8453" width="17.85546875" style="5" customWidth="1"/>
    <col min="8454" max="8454" width="19.5703125" style="5" customWidth="1"/>
    <col min="8455" max="8455" width="41.85546875" style="5" customWidth="1"/>
    <col min="8456" max="8457" width="0" style="5" hidden="1" customWidth="1"/>
    <col min="8458" max="8458" width="5.28515625" style="5" customWidth="1"/>
    <col min="8459" max="8470" width="4.42578125" style="5" customWidth="1"/>
    <col min="8471" max="8473" width="15.85546875" style="5" customWidth="1"/>
    <col min="8474" max="8474" width="41.85546875" style="5" customWidth="1"/>
    <col min="8475" max="8475" width="21.42578125" style="5" customWidth="1"/>
    <col min="8476" max="8476" width="30.28515625" style="5" customWidth="1"/>
    <col min="8477" max="8705" width="11.42578125" style="5"/>
    <col min="8706" max="8706" width="32.42578125" style="5" customWidth="1"/>
    <col min="8707" max="8707" width="17.85546875" style="5" customWidth="1"/>
    <col min="8708" max="8708" width="16.7109375" style="5" customWidth="1"/>
    <col min="8709" max="8709" width="17.85546875" style="5" customWidth="1"/>
    <col min="8710" max="8710" width="19.5703125" style="5" customWidth="1"/>
    <col min="8711" max="8711" width="41.85546875" style="5" customWidth="1"/>
    <col min="8712" max="8713" width="0" style="5" hidden="1" customWidth="1"/>
    <col min="8714" max="8714" width="5.28515625" style="5" customWidth="1"/>
    <col min="8715" max="8726" width="4.42578125" style="5" customWidth="1"/>
    <col min="8727" max="8729" width="15.85546875" style="5" customWidth="1"/>
    <col min="8730" max="8730" width="41.85546875" style="5" customWidth="1"/>
    <col min="8731" max="8731" width="21.42578125" style="5" customWidth="1"/>
    <col min="8732" max="8732" width="30.28515625" style="5" customWidth="1"/>
    <col min="8733" max="8961" width="11.42578125" style="5"/>
    <col min="8962" max="8962" width="32.42578125" style="5" customWidth="1"/>
    <col min="8963" max="8963" width="17.85546875" style="5" customWidth="1"/>
    <col min="8964" max="8964" width="16.7109375" style="5" customWidth="1"/>
    <col min="8965" max="8965" width="17.85546875" style="5" customWidth="1"/>
    <col min="8966" max="8966" width="19.5703125" style="5" customWidth="1"/>
    <col min="8967" max="8967" width="41.85546875" style="5" customWidth="1"/>
    <col min="8968" max="8969" width="0" style="5" hidden="1" customWidth="1"/>
    <col min="8970" max="8970" width="5.28515625" style="5" customWidth="1"/>
    <col min="8971" max="8982" width="4.42578125" style="5" customWidth="1"/>
    <col min="8983" max="8985" width="15.85546875" style="5" customWidth="1"/>
    <col min="8986" max="8986" width="41.85546875" style="5" customWidth="1"/>
    <col min="8987" max="8987" width="21.42578125" style="5" customWidth="1"/>
    <col min="8988" max="8988" width="30.28515625" style="5" customWidth="1"/>
    <col min="8989" max="9217" width="11.42578125" style="5"/>
    <col min="9218" max="9218" width="32.42578125" style="5" customWidth="1"/>
    <col min="9219" max="9219" width="17.85546875" style="5" customWidth="1"/>
    <col min="9220" max="9220" width="16.7109375" style="5" customWidth="1"/>
    <col min="9221" max="9221" width="17.85546875" style="5" customWidth="1"/>
    <col min="9222" max="9222" width="19.5703125" style="5" customWidth="1"/>
    <col min="9223" max="9223" width="41.85546875" style="5" customWidth="1"/>
    <col min="9224" max="9225" width="0" style="5" hidden="1" customWidth="1"/>
    <col min="9226" max="9226" width="5.28515625" style="5" customWidth="1"/>
    <col min="9227" max="9238" width="4.42578125" style="5" customWidth="1"/>
    <col min="9239" max="9241" width="15.85546875" style="5" customWidth="1"/>
    <col min="9242" max="9242" width="41.85546875" style="5" customWidth="1"/>
    <col min="9243" max="9243" width="21.42578125" style="5" customWidth="1"/>
    <col min="9244" max="9244" width="30.28515625" style="5" customWidth="1"/>
    <col min="9245" max="9473" width="11.42578125" style="5"/>
    <col min="9474" max="9474" width="32.42578125" style="5" customWidth="1"/>
    <col min="9475" max="9475" width="17.85546875" style="5" customWidth="1"/>
    <col min="9476" max="9476" width="16.7109375" style="5" customWidth="1"/>
    <col min="9477" max="9477" width="17.85546875" style="5" customWidth="1"/>
    <col min="9478" max="9478" width="19.5703125" style="5" customWidth="1"/>
    <col min="9479" max="9479" width="41.85546875" style="5" customWidth="1"/>
    <col min="9480" max="9481" width="0" style="5" hidden="1" customWidth="1"/>
    <col min="9482" max="9482" width="5.28515625" style="5" customWidth="1"/>
    <col min="9483" max="9494" width="4.42578125" style="5" customWidth="1"/>
    <col min="9495" max="9497" width="15.85546875" style="5" customWidth="1"/>
    <col min="9498" max="9498" width="41.85546875" style="5" customWidth="1"/>
    <col min="9499" max="9499" width="21.42578125" style="5" customWidth="1"/>
    <col min="9500" max="9500" width="30.28515625" style="5" customWidth="1"/>
    <col min="9501" max="9729" width="11.42578125" style="5"/>
    <col min="9730" max="9730" width="32.42578125" style="5" customWidth="1"/>
    <col min="9731" max="9731" width="17.85546875" style="5" customWidth="1"/>
    <col min="9732" max="9732" width="16.7109375" style="5" customWidth="1"/>
    <col min="9733" max="9733" width="17.85546875" style="5" customWidth="1"/>
    <col min="9734" max="9734" width="19.5703125" style="5" customWidth="1"/>
    <col min="9735" max="9735" width="41.85546875" style="5" customWidth="1"/>
    <col min="9736" max="9737" width="0" style="5" hidden="1" customWidth="1"/>
    <col min="9738" max="9738" width="5.28515625" style="5" customWidth="1"/>
    <col min="9739" max="9750" width="4.42578125" style="5" customWidth="1"/>
    <col min="9751" max="9753" width="15.85546875" style="5" customWidth="1"/>
    <col min="9754" max="9754" width="41.85546875" style="5" customWidth="1"/>
    <col min="9755" max="9755" width="21.42578125" style="5" customWidth="1"/>
    <col min="9756" max="9756" width="30.28515625" style="5" customWidth="1"/>
    <col min="9757" max="9985" width="11.42578125" style="5"/>
    <col min="9986" max="9986" width="32.42578125" style="5" customWidth="1"/>
    <col min="9987" max="9987" width="17.85546875" style="5" customWidth="1"/>
    <col min="9988" max="9988" width="16.7109375" style="5" customWidth="1"/>
    <col min="9989" max="9989" width="17.85546875" style="5" customWidth="1"/>
    <col min="9990" max="9990" width="19.5703125" style="5" customWidth="1"/>
    <col min="9991" max="9991" width="41.85546875" style="5" customWidth="1"/>
    <col min="9992" max="9993" width="0" style="5" hidden="1" customWidth="1"/>
    <col min="9994" max="9994" width="5.28515625" style="5" customWidth="1"/>
    <col min="9995" max="10006" width="4.42578125" style="5" customWidth="1"/>
    <col min="10007" max="10009" width="15.85546875" style="5" customWidth="1"/>
    <col min="10010" max="10010" width="41.85546875" style="5" customWidth="1"/>
    <col min="10011" max="10011" width="21.42578125" style="5" customWidth="1"/>
    <col min="10012" max="10012" width="30.28515625" style="5" customWidth="1"/>
    <col min="10013" max="10241" width="11.42578125" style="5"/>
    <col min="10242" max="10242" width="32.42578125" style="5" customWidth="1"/>
    <col min="10243" max="10243" width="17.85546875" style="5" customWidth="1"/>
    <col min="10244" max="10244" width="16.7109375" style="5" customWidth="1"/>
    <col min="10245" max="10245" width="17.85546875" style="5" customWidth="1"/>
    <col min="10246" max="10246" width="19.5703125" style="5" customWidth="1"/>
    <col min="10247" max="10247" width="41.85546875" style="5" customWidth="1"/>
    <col min="10248" max="10249" width="0" style="5" hidden="1" customWidth="1"/>
    <col min="10250" max="10250" width="5.28515625" style="5" customWidth="1"/>
    <col min="10251" max="10262" width="4.42578125" style="5" customWidth="1"/>
    <col min="10263" max="10265" width="15.85546875" style="5" customWidth="1"/>
    <col min="10266" max="10266" width="41.85546875" style="5" customWidth="1"/>
    <col min="10267" max="10267" width="21.42578125" style="5" customWidth="1"/>
    <col min="10268" max="10268" width="30.28515625" style="5" customWidth="1"/>
    <col min="10269" max="10497" width="11.42578125" style="5"/>
    <col min="10498" max="10498" width="32.42578125" style="5" customWidth="1"/>
    <col min="10499" max="10499" width="17.85546875" style="5" customWidth="1"/>
    <col min="10500" max="10500" width="16.7109375" style="5" customWidth="1"/>
    <col min="10501" max="10501" width="17.85546875" style="5" customWidth="1"/>
    <col min="10502" max="10502" width="19.5703125" style="5" customWidth="1"/>
    <col min="10503" max="10503" width="41.85546875" style="5" customWidth="1"/>
    <col min="10504" max="10505" width="0" style="5" hidden="1" customWidth="1"/>
    <col min="10506" max="10506" width="5.28515625" style="5" customWidth="1"/>
    <col min="10507" max="10518" width="4.42578125" style="5" customWidth="1"/>
    <col min="10519" max="10521" width="15.85546875" style="5" customWidth="1"/>
    <col min="10522" max="10522" width="41.85546875" style="5" customWidth="1"/>
    <col min="10523" max="10523" width="21.42578125" style="5" customWidth="1"/>
    <col min="10524" max="10524" width="30.28515625" style="5" customWidth="1"/>
    <col min="10525" max="10753" width="11.42578125" style="5"/>
    <col min="10754" max="10754" width="32.42578125" style="5" customWidth="1"/>
    <col min="10755" max="10755" width="17.85546875" style="5" customWidth="1"/>
    <col min="10756" max="10756" width="16.7109375" style="5" customWidth="1"/>
    <col min="10757" max="10757" width="17.85546875" style="5" customWidth="1"/>
    <col min="10758" max="10758" width="19.5703125" style="5" customWidth="1"/>
    <col min="10759" max="10759" width="41.85546875" style="5" customWidth="1"/>
    <col min="10760" max="10761" width="0" style="5" hidden="1" customWidth="1"/>
    <col min="10762" max="10762" width="5.28515625" style="5" customWidth="1"/>
    <col min="10763" max="10774" width="4.42578125" style="5" customWidth="1"/>
    <col min="10775" max="10777" width="15.85546875" style="5" customWidth="1"/>
    <col min="10778" max="10778" width="41.85546875" style="5" customWidth="1"/>
    <col min="10779" max="10779" width="21.42578125" style="5" customWidth="1"/>
    <col min="10780" max="10780" width="30.28515625" style="5" customWidth="1"/>
    <col min="10781" max="11009" width="11.42578125" style="5"/>
    <col min="11010" max="11010" width="32.42578125" style="5" customWidth="1"/>
    <col min="11011" max="11011" width="17.85546875" style="5" customWidth="1"/>
    <col min="11012" max="11012" width="16.7109375" style="5" customWidth="1"/>
    <col min="11013" max="11013" width="17.85546875" style="5" customWidth="1"/>
    <col min="11014" max="11014" width="19.5703125" style="5" customWidth="1"/>
    <col min="11015" max="11015" width="41.85546875" style="5" customWidth="1"/>
    <col min="11016" max="11017" width="0" style="5" hidden="1" customWidth="1"/>
    <col min="11018" max="11018" width="5.28515625" style="5" customWidth="1"/>
    <col min="11019" max="11030" width="4.42578125" style="5" customWidth="1"/>
    <col min="11031" max="11033" width="15.85546875" style="5" customWidth="1"/>
    <col min="11034" max="11034" width="41.85546875" style="5" customWidth="1"/>
    <col min="11035" max="11035" width="21.42578125" style="5" customWidth="1"/>
    <col min="11036" max="11036" width="30.28515625" style="5" customWidth="1"/>
    <col min="11037" max="11265" width="11.42578125" style="5"/>
    <col min="11266" max="11266" width="32.42578125" style="5" customWidth="1"/>
    <col min="11267" max="11267" width="17.85546875" style="5" customWidth="1"/>
    <col min="11268" max="11268" width="16.7109375" style="5" customWidth="1"/>
    <col min="11269" max="11269" width="17.85546875" style="5" customWidth="1"/>
    <col min="11270" max="11270" width="19.5703125" style="5" customWidth="1"/>
    <col min="11271" max="11271" width="41.85546875" style="5" customWidth="1"/>
    <col min="11272" max="11273" width="0" style="5" hidden="1" customWidth="1"/>
    <col min="11274" max="11274" width="5.28515625" style="5" customWidth="1"/>
    <col min="11275" max="11286" width="4.42578125" style="5" customWidth="1"/>
    <col min="11287" max="11289" width="15.85546875" style="5" customWidth="1"/>
    <col min="11290" max="11290" width="41.85546875" style="5" customWidth="1"/>
    <col min="11291" max="11291" width="21.42578125" style="5" customWidth="1"/>
    <col min="11292" max="11292" width="30.28515625" style="5" customWidth="1"/>
    <col min="11293" max="11521" width="11.42578125" style="5"/>
    <col min="11522" max="11522" width="32.42578125" style="5" customWidth="1"/>
    <col min="11523" max="11523" width="17.85546875" style="5" customWidth="1"/>
    <col min="11524" max="11524" width="16.7109375" style="5" customWidth="1"/>
    <col min="11525" max="11525" width="17.85546875" style="5" customWidth="1"/>
    <col min="11526" max="11526" width="19.5703125" style="5" customWidth="1"/>
    <col min="11527" max="11527" width="41.85546875" style="5" customWidth="1"/>
    <col min="11528" max="11529" width="0" style="5" hidden="1" customWidth="1"/>
    <col min="11530" max="11530" width="5.28515625" style="5" customWidth="1"/>
    <col min="11531" max="11542" width="4.42578125" style="5" customWidth="1"/>
    <col min="11543" max="11545" width="15.85546875" style="5" customWidth="1"/>
    <col min="11546" max="11546" width="41.85546875" style="5" customWidth="1"/>
    <col min="11547" max="11547" width="21.42578125" style="5" customWidth="1"/>
    <col min="11548" max="11548" width="30.28515625" style="5" customWidth="1"/>
    <col min="11549" max="11777" width="11.42578125" style="5"/>
    <col min="11778" max="11778" width="32.42578125" style="5" customWidth="1"/>
    <col min="11779" max="11779" width="17.85546875" style="5" customWidth="1"/>
    <col min="11780" max="11780" width="16.7109375" style="5" customWidth="1"/>
    <col min="11781" max="11781" width="17.85546875" style="5" customWidth="1"/>
    <col min="11782" max="11782" width="19.5703125" style="5" customWidth="1"/>
    <col min="11783" max="11783" width="41.85546875" style="5" customWidth="1"/>
    <col min="11784" max="11785" width="0" style="5" hidden="1" customWidth="1"/>
    <col min="11786" max="11786" width="5.28515625" style="5" customWidth="1"/>
    <col min="11787" max="11798" width="4.42578125" style="5" customWidth="1"/>
    <col min="11799" max="11801" width="15.85546875" style="5" customWidth="1"/>
    <col min="11802" max="11802" width="41.85546875" style="5" customWidth="1"/>
    <col min="11803" max="11803" width="21.42578125" style="5" customWidth="1"/>
    <col min="11804" max="11804" width="30.28515625" style="5" customWidth="1"/>
    <col min="11805" max="12033" width="11.42578125" style="5"/>
    <col min="12034" max="12034" width="32.42578125" style="5" customWidth="1"/>
    <col min="12035" max="12035" width="17.85546875" style="5" customWidth="1"/>
    <col min="12036" max="12036" width="16.7109375" style="5" customWidth="1"/>
    <col min="12037" max="12037" width="17.85546875" style="5" customWidth="1"/>
    <col min="12038" max="12038" width="19.5703125" style="5" customWidth="1"/>
    <col min="12039" max="12039" width="41.85546875" style="5" customWidth="1"/>
    <col min="12040" max="12041" width="0" style="5" hidden="1" customWidth="1"/>
    <col min="12042" max="12042" width="5.28515625" style="5" customWidth="1"/>
    <col min="12043" max="12054" width="4.42578125" style="5" customWidth="1"/>
    <col min="12055" max="12057" width="15.85546875" style="5" customWidth="1"/>
    <col min="12058" max="12058" width="41.85546875" style="5" customWidth="1"/>
    <col min="12059" max="12059" width="21.42578125" style="5" customWidth="1"/>
    <col min="12060" max="12060" width="30.28515625" style="5" customWidth="1"/>
    <col min="12061" max="12289" width="11.42578125" style="5"/>
    <col min="12290" max="12290" width="32.42578125" style="5" customWidth="1"/>
    <col min="12291" max="12291" width="17.85546875" style="5" customWidth="1"/>
    <col min="12292" max="12292" width="16.7109375" style="5" customWidth="1"/>
    <col min="12293" max="12293" width="17.85546875" style="5" customWidth="1"/>
    <col min="12294" max="12294" width="19.5703125" style="5" customWidth="1"/>
    <col min="12295" max="12295" width="41.85546875" style="5" customWidth="1"/>
    <col min="12296" max="12297" width="0" style="5" hidden="1" customWidth="1"/>
    <col min="12298" max="12298" width="5.28515625" style="5" customWidth="1"/>
    <col min="12299" max="12310" width="4.42578125" style="5" customWidth="1"/>
    <col min="12311" max="12313" width="15.85546875" style="5" customWidth="1"/>
    <col min="12314" max="12314" width="41.85546875" style="5" customWidth="1"/>
    <col min="12315" max="12315" width="21.42578125" style="5" customWidth="1"/>
    <col min="12316" max="12316" width="30.28515625" style="5" customWidth="1"/>
    <col min="12317" max="12545" width="11.42578125" style="5"/>
    <col min="12546" max="12546" width="32.42578125" style="5" customWidth="1"/>
    <col min="12547" max="12547" width="17.85546875" style="5" customWidth="1"/>
    <col min="12548" max="12548" width="16.7109375" style="5" customWidth="1"/>
    <col min="12549" max="12549" width="17.85546875" style="5" customWidth="1"/>
    <col min="12550" max="12550" width="19.5703125" style="5" customWidth="1"/>
    <col min="12551" max="12551" width="41.85546875" style="5" customWidth="1"/>
    <col min="12552" max="12553" width="0" style="5" hidden="1" customWidth="1"/>
    <col min="12554" max="12554" width="5.28515625" style="5" customWidth="1"/>
    <col min="12555" max="12566" width="4.42578125" style="5" customWidth="1"/>
    <col min="12567" max="12569" width="15.85546875" style="5" customWidth="1"/>
    <col min="12570" max="12570" width="41.85546875" style="5" customWidth="1"/>
    <col min="12571" max="12571" width="21.42578125" style="5" customWidth="1"/>
    <col min="12572" max="12572" width="30.28515625" style="5" customWidth="1"/>
    <col min="12573" max="12801" width="11.42578125" style="5"/>
    <col min="12802" max="12802" width="32.42578125" style="5" customWidth="1"/>
    <col min="12803" max="12803" width="17.85546875" style="5" customWidth="1"/>
    <col min="12804" max="12804" width="16.7109375" style="5" customWidth="1"/>
    <col min="12805" max="12805" width="17.85546875" style="5" customWidth="1"/>
    <col min="12806" max="12806" width="19.5703125" style="5" customWidth="1"/>
    <col min="12807" max="12807" width="41.85546875" style="5" customWidth="1"/>
    <col min="12808" max="12809" width="0" style="5" hidden="1" customWidth="1"/>
    <col min="12810" max="12810" width="5.28515625" style="5" customWidth="1"/>
    <col min="12811" max="12822" width="4.42578125" style="5" customWidth="1"/>
    <col min="12823" max="12825" width="15.85546875" style="5" customWidth="1"/>
    <col min="12826" max="12826" width="41.85546875" style="5" customWidth="1"/>
    <col min="12827" max="12827" width="21.42578125" style="5" customWidth="1"/>
    <col min="12828" max="12828" width="30.28515625" style="5" customWidth="1"/>
    <col min="12829" max="13057" width="11.42578125" style="5"/>
    <col min="13058" max="13058" width="32.42578125" style="5" customWidth="1"/>
    <col min="13059" max="13059" width="17.85546875" style="5" customWidth="1"/>
    <col min="13060" max="13060" width="16.7109375" style="5" customWidth="1"/>
    <col min="13061" max="13061" width="17.85546875" style="5" customWidth="1"/>
    <col min="13062" max="13062" width="19.5703125" style="5" customWidth="1"/>
    <col min="13063" max="13063" width="41.85546875" style="5" customWidth="1"/>
    <col min="13064" max="13065" width="0" style="5" hidden="1" customWidth="1"/>
    <col min="13066" max="13066" width="5.28515625" style="5" customWidth="1"/>
    <col min="13067" max="13078" width="4.42578125" style="5" customWidth="1"/>
    <col min="13079" max="13081" width="15.85546875" style="5" customWidth="1"/>
    <col min="13082" max="13082" width="41.85546875" style="5" customWidth="1"/>
    <col min="13083" max="13083" width="21.42578125" style="5" customWidth="1"/>
    <col min="13084" max="13084" width="30.28515625" style="5" customWidth="1"/>
    <col min="13085" max="13313" width="11.42578125" style="5"/>
    <col min="13314" max="13314" width="32.42578125" style="5" customWidth="1"/>
    <col min="13315" max="13315" width="17.85546875" style="5" customWidth="1"/>
    <col min="13316" max="13316" width="16.7109375" style="5" customWidth="1"/>
    <col min="13317" max="13317" width="17.85546875" style="5" customWidth="1"/>
    <col min="13318" max="13318" width="19.5703125" style="5" customWidth="1"/>
    <col min="13319" max="13319" width="41.85546875" style="5" customWidth="1"/>
    <col min="13320" max="13321" width="0" style="5" hidden="1" customWidth="1"/>
    <col min="13322" max="13322" width="5.28515625" style="5" customWidth="1"/>
    <col min="13323" max="13334" width="4.42578125" style="5" customWidth="1"/>
    <col min="13335" max="13337" width="15.85546875" style="5" customWidth="1"/>
    <col min="13338" max="13338" width="41.85546875" style="5" customWidth="1"/>
    <col min="13339" max="13339" width="21.42578125" style="5" customWidth="1"/>
    <col min="13340" max="13340" width="30.28515625" style="5" customWidth="1"/>
    <col min="13341" max="13569" width="11.42578125" style="5"/>
    <col min="13570" max="13570" width="32.42578125" style="5" customWidth="1"/>
    <col min="13571" max="13571" width="17.85546875" style="5" customWidth="1"/>
    <col min="13572" max="13572" width="16.7109375" style="5" customWidth="1"/>
    <col min="13573" max="13573" width="17.85546875" style="5" customWidth="1"/>
    <col min="13574" max="13574" width="19.5703125" style="5" customWidth="1"/>
    <col min="13575" max="13575" width="41.85546875" style="5" customWidth="1"/>
    <col min="13576" max="13577" width="0" style="5" hidden="1" customWidth="1"/>
    <col min="13578" max="13578" width="5.28515625" style="5" customWidth="1"/>
    <col min="13579" max="13590" width="4.42578125" style="5" customWidth="1"/>
    <col min="13591" max="13593" width="15.85546875" style="5" customWidth="1"/>
    <col min="13594" max="13594" width="41.85546875" style="5" customWidth="1"/>
    <col min="13595" max="13595" width="21.42578125" style="5" customWidth="1"/>
    <col min="13596" max="13596" width="30.28515625" style="5" customWidth="1"/>
    <col min="13597" max="13825" width="11.42578125" style="5"/>
    <col min="13826" max="13826" width="32.42578125" style="5" customWidth="1"/>
    <col min="13827" max="13827" width="17.85546875" style="5" customWidth="1"/>
    <col min="13828" max="13828" width="16.7109375" style="5" customWidth="1"/>
    <col min="13829" max="13829" width="17.85546875" style="5" customWidth="1"/>
    <col min="13830" max="13830" width="19.5703125" style="5" customWidth="1"/>
    <col min="13831" max="13831" width="41.85546875" style="5" customWidth="1"/>
    <col min="13832" max="13833" width="0" style="5" hidden="1" customWidth="1"/>
    <col min="13834" max="13834" width="5.28515625" style="5" customWidth="1"/>
    <col min="13835" max="13846" width="4.42578125" style="5" customWidth="1"/>
    <col min="13847" max="13849" width="15.85546875" style="5" customWidth="1"/>
    <col min="13850" max="13850" width="41.85546875" style="5" customWidth="1"/>
    <col min="13851" max="13851" width="21.42578125" style="5" customWidth="1"/>
    <col min="13852" max="13852" width="30.28515625" style="5" customWidth="1"/>
    <col min="13853" max="14081" width="11.42578125" style="5"/>
    <col min="14082" max="14082" width="32.42578125" style="5" customWidth="1"/>
    <col min="14083" max="14083" width="17.85546875" style="5" customWidth="1"/>
    <col min="14084" max="14084" width="16.7109375" style="5" customWidth="1"/>
    <col min="14085" max="14085" width="17.85546875" style="5" customWidth="1"/>
    <col min="14086" max="14086" width="19.5703125" style="5" customWidth="1"/>
    <col min="14087" max="14087" width="41.85546875" style="5" customWidth="1"/>
    <col min="14088" max="14089" width="0" style="5" hidden="1" customWidth="1"/>
    <col min="14090" max="14090" width="5.28515625" style="5" customWidth="1"/>
    <col min="14091" max="14102" width="4.42578125" style="5" customWidth="1"/>
    <col min="14103" max="14105" width="15.85546875" style="5" customWidth="1"/>
    <col min="14106" max="14106" width="41.85546875" style="5" customWidth="1"/>
    <col min="14107" max="14107" width="21.42578125" style="5" customWidth="1"/>
    <col min="14108" max="14108" width="30.28515625" style="5" customWidth="1"/>
    <col min="14109" max="14337" width="11.42578125" style="5"/>
    <col min="14338" max="14338" width="32.42578125" style="5" customWidth="1"/>
    <col min="14339" max="14339" width="17.85546875" style="5" customWidth="1"/>
    <col min="14340" max="14340" width="16.7109375" style="5" customWidth="1"/>
    <col min="14341" max="14341" width="17.85546875" style="5" customWidth="1"/>
    <col min="14342" max="14342" width="19.5703125" style="5" customWidth="1"/>
    <col min="14343" max="14343" width="41.85546875" style="5" customWidth="1"/>
    <col min="14344" max="14345" width="0" style="5" hidden="1" customWidth="1"/>
    <col min="14346" max="14346" width="5.28515625" style="5" customWidth="1"/>
    <col min="14347" max="14358" width="4.42578125" style="5" customWidth="1"/>
    <col min="14359" max="14361" width="15.85546875" style="5" customWidth="1"/>
    <col min="14362" max="14362" width="41.85546875" style="5" customWidth="1"/>
    <col min="14363" max="14363" width="21.42578125" style="5" customWidth="1"/>
    <col min="14364" max="14364" width="30.28515625" style="5" customWidth="1"/>
    <col min="14365" max="14593" width="11.42578125" style="5"/>
    <col min="14594" max="14594" width="32.42578125" style="5" customWidth="1"/>
    <col min="14595" max="14595" width="17.85546875" style="5" customWidth="1"/>
    <col min="14596" max="14596" width="16.7109375" style="5" customWidth="1"/>
    <col min="14597" max="14597" width="17.85546875" style="5" customWidth="1"/>
    <col min="14598" max="14598" width="19.5703125" style="5" customWidth="1"/>
    <col min="14599" max="14599" width="41.85546875" style="5" customWidth="1"/>
    <col min="14600" max="14601" width="0" style="5" hidden="1" customWidth="1"/>
    <col min="14602" max="14602" width="5.28515625" style="5" customWidth="1"/>
    <col min="14603" max="14614" width="4.42578125" style="5" customWidth="1"/>
    <col min="14615" max="14617" width="15.85546875" style="5" customWidth="1"/>
    <col min="14618" max="14618" width="41.85546875" style="5" customWidth="1"/>
    <col min="14619" max="14619" width="21.42578125" style="5" customWidth="1"/>
    <col min="14620" max="14620" width="30.28515625" style="5" customWidth="1"/>
    <col min="14621" max="14849" width="11.42578125" style="5"/>
    <col min="14850" max="14850" width="32.42578125" style="5" customWidth="1"/>
    <col min="14851" max="14851" width="17.85546875" style="5" customWidth="1"/>
    <col min="14852" max="14852" width="16.7109375" style="5" customWidth="1"/>
    <col min="14853" max="14853" width="17.85546875" style="5" customWidth="1"/>
    <col min="14854" max="14854" width="19.5703125" style="5" customWidth="1"/>
    <col min="14855" max="14855" width="41.85546875" style="5" customWidth="1"/>
    <col min="14856" max="14857" width="0" style="5" hidden="1" customWidth="1"/>
    <col min="14858" max="14858" width="5.28515625" style="5" customWidth="1"/>
    <col min="14859" max="14870" width="4.42578125" style="5" customWidth="1"/>
    <col min="14871" max="14873" width="15.85546875" style="5" customWidth="1"/>
    <col min="14874" max="14874" width="41.85546875" style="5" customWidth="1"/>
    <col min="14875" max="14875" width="21.42578125" style="5" customWidth="1"/>
    <col min="14876" max="14876" width="30.28515625" style="5" customWidth="1"/>
    <col min="14877" max="15105" width="11.42578125" style="5"/>
    <col min="15106" max="15106" width="32.42578125" style="5" customWidth="1"/>
    <col min="15107" max="15107" width="17.85546875" style="5" customWidth="1"/>
    <col min="15108" max="15108" width="16.7109375" style="5" customWidth="1"/>
    <col min="15109" max="15109" width="17.85546875" style="5" customWidth="1"/>
    <col min="15110" max="15110" width="19.5703125" style="5" customWidth="1"/>
    <col min="15111" max="15111" width="41.85546875" style="5" customWidth="1"/>
    <col min="15112" max="15113" width="0" style="5" hidden="1" customWidth="1"/>
    <col min="15114" max="15114" width="5.28515625" style="5" customWidth="1"/>
    <col min="15115" max="15126" width="4.42578125" style="5" customWidth="1"/>
    <col min="15127" max="15129" width="15.85546875" style="5" customWidth="1"/>
    <col min="15130" max="15130" width="41.85546875" style="5" customWidth="1"/>
    <col min="15131" max="15131" width="21.42578125" style="5" customWidth="1"/>
    <col min="15132" max="15132" width="30.28515625" style="5" customWidth="1"/>
    <col min="15133" max="15361" width="11.42578125" style="5"/>
    <col min="15362" max="15362" width="32.42578125" style="5" customWidth="1"/>
    <col min="15363" max="15363" width="17.85546875" style="5" customWidth="1"/>
    <col min="15364" max="15364" width="16.7109375" style="5" customWidth="1"/>
    <col min="15365" max="15365" width="17.85546875" style="5" customWidth="1"/>
    <col min="15366" max="15366" width="19.5703125" style="5" customWidth="1"/>
    <col min="15367" max="15367" width="41.85546875" style="5" customWidth="1"/>
    <col min="15368" max="15369" width="0" style="5" hidden="1" customWidth="1"/>
    <col min="15370" max="15370" width="5.28515625" style="5" customWidth="1"/>
    <col min="15371" max="15382" width="4.42578125" style="5" customWidth="1"/>
    <col min="15383" max="15385" width="15.85546875" style="5" customWidth="1"/>
    <col min="15386" max="15386" width="41.85546875" style="5" customWidth="1"/>
    <col min="15387" max="15387" width="21.42578125" style="5" customWidth="1"/>
    <col min="15388" max="15388" width="30.28515625" style="5" customWidth="1"/>
    <col min="15389" max="15617" width="11.42578125" style="5"/>
    <col min="15618" max="15618" width="32.42578125" style="5" customWidth="1"/>
    <col min="15619" max="15619" width="17.85546875" style="5" customWidth="1"/>
    <col min="15620" max="15620" width="16.7109375" style="5" customWidth="1"/>
    <col min="15621" max="15621" width="17.85546875" style="5" customWidth="1"/>
    <col min="15622" max="15622" width="19.5703125" style="5" customWidth="1"/>
    <col min="15623" max="15623" width="41.85546875" style="5" customWidth="1"/>
    <col min="15624" max="15625" width="0" style="5" hidden="1" customWidth="1"/>
    <col min="15626" max="15626" width="5.28515625" style="5" customWidth="1"/>
    <col min="15627" max="15638" width="4.42578125" style="5" customWidth="1"/>
    <col min="15639" max="15641" width="15.85546875" style="5" customWidth="1"/>
    <col min="15642" max="15642" width="41.85546875" style="5" customWidth="1"/>
    <col min="15643" max="15643" width="21.42578125" style="5" customWidth="1"/>
    <col min="15644" max="15644" width="30.28515625" style="5" customWidth="1"/>
    <col min="15645" max="15873" width="11.42578125" style="5"/>
    <col min="15874" max="15874" width="32.42578125" style="5" customWidth="1"/>
    <col min="15875" max="15875" width="17.85546875" style="5" customWidth="1"/>
    <col min="15876" max="15876" width="16.7109375" style="5" customWidth="1"/>
    <col min="15877" max="15877" width="17.85546875" style="5" customWidth="1"/>
    <col min="15878" max="15878" width="19.5703125" style="5" customWidth="1"/>
    <col min="15879" max="15879" width="41.85546875" style="5" customWidth="1"/>
    <col min="15880" max="15881" width="0" style="5" hidden="1" customWidth="1"/>
    <col min="15882" max="15882" width="5.28515625" style="5" customWidth="1"/>
    <col min="15883" max="15894" width="4.42578125" style="5" customWidth="1"/>
    <col min="15895" max="15897" width="15.85546875" style="5" customWidth="1"/>
    <col min="15898" max="15898" width="41.85546875" style="5" customWidth="1"/>
    <col min="15899" max="15899" width="21.42578125" style="5" customWidth="1"/>
    <col min="15900" max="15900" width="30.28515625" style="5" customWidth="1"/>
    <col min="15901" max="16129" width="11.42578125" style="5"/>
    <col min="16130" max="16130" width="32.42578125" style="5" customWidth="1"/>
    <col min="16131" max="16131" width="17.85546875" style="5" customWidth="1"/>
    <col min="16132" max="16132" width="16.7109375" style="5" customWidth="1"/>
    <col min="16133" max="16133" width="17.85546875" style="5" customWidth="1"/>
    <col min="16134" max="16134" width="19.5703125" style="5" customWidth="1"/>
    <col min="16135" max="16135" width="41.85546875" style="5" customWidth="1"/>
    <col min="16136" max="16137" width="0" style="5" hidden="1" customWidth="1"/>
    <col min="16138" max="16138" width="5.28515625" style="5" customWidth="1"/>
    <col min="16139" max="16150" width="4.42578125" style="5" customWidth="1"/>
    <col min="16151" max="16153" width="15.85546875" style="5" customWidth="1"/>
    <col min="16154" max="16154" width="41.85546875" style="5" customWidth="1"/>
    <col min="16155" max="16155" width="21.42578125" style="5" customWidth="1"/>
    <col min="16156" max="16156" width="30.28515625" style="5" customWidth="1"/>
    <col min="16157" max="16384" width="11.42578125" style="5"/>
  </cols>
  <sheetData>
    <row r="1" spans="1:28" ht="82.5" customHeight="1" x14ac:dyDescent="0.25">
      <c r="A1" s="266" t="s">
        <v>41</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row>
    <row r="2" spans="1:28" ht="15.75" x14ac:dyDescent="0.3">
      <c r="A2" s="2"/>
      <c r="B2" s="2"/>
      <c r="C2" s="2"/>
      <c r="D2" s="2"/>
      <c r="E2" s="4"/>
      <c r="F2" s="1"/>
      <c r="G2" s="4"/>
      <c r="H2" s="4"/>
      <c r="I2" s="2"/>
      <c r="J2" s="2"/>
      <c r="K2" s="2"/>
      <c r="L2" s="2"/>
      <c r="M2" s="2"/>
      <c r="N2" s="2"/>
      <c r="O2" s="2"/>
      <c r="P2" s="2"/>
      <c r="Q2" s="2"/>
      <c r="R2" s="2"/>
      <c r="S2" s="2"/>
      <c r="T2" s="2"/>
      <c r="U2" s="2"/>
      <c r="V2" s="2"/>
      <c r="W2" s="2"/>
      <c r="X2" s="2"/>
      <c r="Y2" s="2"/>
      <c r="Z2" s="2"/>
      <c r="AA2" s="2"/>
      <c r="AB2" s="2"/>
    </row>
    <row r="3" spans="1:28" ht="15.75" x14ac:dyDescent="0.3">
      <c r="A3" s="3"/>
      <c r="B3" s="3"/>
      <c r="C3" s="3"/>
      <c r="D3" s="3"/>
      <c r="E3" s="4"/>
      <c r="F3" s="1"/>
      <c r="G3" s="4"/>
      <c r="H3" s="4"/>
      <c r="I3" s="2"/>
      <c r="J3" s="2"/>
      <c r="K3" s="2"/>
      <c r="L3" s="2"/>
      <c r="M3" s="2"/>
      <c r="N3" s="2"/>
      <c r="O3" s="2"/>
      <c r="P3" s="2"/>
      <c r="Q3" s="2"/>
      <c r="R3" s="2"/>
      <c r="S3" s="2"/>
      <c r="T3" s="2"/>
      <c r="U3" s="2"/>
      <c r="V3" s="2"/>
      <c r="W3" s="2"/>
      <c r="X3" s="2"/>
      <c r="Y3" s="2"/>
      <c r="Z3" s="2"/>
      <c r="AA3" s="2"/>
      <c r="AB3" s="2"/>
    </row>
    <row r="4" spans="1:28" ht="14.45" customHeight="1" x14ac:dyDescent="0.25">
      <c r="A4" s="268" t="s">
        <v>1</v>
      </c>
      <c r="B4" s="268"/>
      <c r="C4" s="268"/>
      <c r="D4" s="268"/>
      <c r="E4" s="268"/>
      <c r="F4" s="268"/>
      <c r="G4" s="268"/>
      <c r="H4" s="269" t="s">
        <v>2</v>
      </c>
      <c r="I4" s="269"/>
      <c r="J4" s="269"/>
      <c r="K4" s="269"/>
      <c r="L4" s="269"/>
      <c r="M4" s="269"/>
      <c r="N4" s="269"/>
      <c r="O4" s="269"/>
      <c r="P4" s="269"/>
      <c r="Q4" s="269"/>
      <c r="R4" s="269"/>
      <c r="S4" s="269"/>
      <c r="T4" s="269"/>
      <c r="U4" s="269"/>
      <c r="V4" s="269"/>
      <c r="W4" s="270" t="s">
        <v>3</v>
      </c>
      <c r="X4" s="270"/>
      <c r="Y4" s="271" t="s">
        <v>4</v>
      </c>
      <c r="Z4" s="271"/>
      <c r="AA4" s="271"/>
      <c r="AB4" s="271"/>
    </row>
    <row r="5" spans="1:28" ht="33.6" customHeight="1" x14ac:dyDescent="0.25">
      <c r="A5" s="268"/>
      <c r="B5" s="268"/>
      <c r="C5" s="268"/>
      <c r="D5" s="268"/>
      <c r="E5" s="268"/>
      <c r="F5" s="268"/>
      <c r="G5" s="268"/>
      <c r="H5" s="269"/>
      <c r="I5" s="269"/>
      <c r="J5" s="269"/>
      <c r="K5" s="269"/>
      <c r="L5" s="269"/>
      <c r="M5" s="269"/>
      <c r="N5" s="269"/>
      <c r="O5" s="269"/>
      <c r="P5" s="269"/>
      <c r="Q5" s="269"/>
      <c r="R5" s="269"/>
      <c r="S5" s="269"/>
      <c r="T5" s="269"/>
      <c r="U5" s="269"/>
      <c r="V5" s="269"/>
      <c r="W5" s="270"/>
      <c r="X5" s="270"/>
      <c r="Y5" s="44" t="s">
        <v>5</v>
      </c>
      <c r="Z5" s="44" t="s">
        <v>6</v>
      </c>
      <c r="AA5" s="44" t="s">
        <v>7</v>
      </c>
      <c r="AB5" s="44" t="s">
        <v>8</v>
      </c>
    </row>
    <row r="6" spans="1:28" ht="82.5" customHeight="1" x14ac:dyDescent="0.25">
      <c r="A6" s="254" t="s">
        <v>9</v>
      </c>
      <c r="B6" s="254" t="s">
        <v>10</v>
      </c>
      <c r="C6" s="254" t="s">
        <v>11</v>
      </c>
      <c r="D6" s="254" t="s">
        <v>12</v>
      </c>
      <c r="E6" s="254" t="s">
        <v>13</v>
      </c>
      <c r="F6" s="254" t="s">
        <v>14</v>
      </c>
      <c r="G6" s="254" t="s">
        <v>15</v>
      </c>
      <c r="H6" s="29" t="s">
        <v>16</v>
      </c>
      <c r="I6" s="256" t="s">
        <v>17</v>
      </c>
      <c r="J6" s="256"/>
      <c r="K6" s="256"/>
      <c r="L6" s="256"/>
      <c r="M6" s="257" t="s">
        <v>18</v>
      </c>
      <c r="N6" s="257"/>
      <c r="O6" s="257"/>
      <c r="P6" s="257"/>
      <c r="Q6" s="258" t="s">
        <v>19</v>
      </c>
      <c r="R6" s="258"/>
      <c r="S6" s="258"/>
      <c r="T6" s="258"/>
      <c r="U6" s="255" t="s">
        <v>20</v>
      </c>
      <c r="V6" s="255" t="s">
        <v>21</v>
      </c>
      <c r="W6" s="216" t="s">
        <v>22</v>
      </c>
      <c r="X6" s="216" t="s">
        <v>23</v>
      </c>
      <c r="Y6" s="240" t="s">
        <v>24</v>
      </c>
      <c r="Z6" s="240" t="s">
        <v>25</v>
      </c>
      <c r="AA6" s="240" t="s">
        <v>26</v>
      </c>
      <c r="AB6" s="240" t="s">
        <v>27</v>
      </c>
    </row>
    <row r="7" spans="1:28" x14ac:dyDescent="0.25">
      <c r="A7" s="254"/>
      <c r="B7" s="254"/>
      <c r="C7" s="254"/>
      <c r="D7" s="254"/>
      <c r="E7" s="254"/>
      <c r="F7" s="254"/>
      <c r="G7" s="254"/>
      <c r="H7" s="37"/>
      <c r="I7" s="99">
        <v>1</v>
      </c>
      <c r="J7" s="42">
        <v>2</v>
      </c>
      <c r="K7" s="42">
        <v>3</v>
      </c>
      <c r="L7" s="100">
        <v>4</v>
      </c>
      <c r="M7" s="108">
        <v>5</v>
      </c>
      <c r="N7" s="43">
        <v>6</v>
      </c>
      <c r="O7" s="43">
        <v>7</v>
      </c>
      <c r="P7" s="109">
        <v>8</v>
      </c>
      <c r="Q7" s="36"/>
      <c r="R7" s="30"/>
      <c r="S7" s="30"/>
      <c r="T7" s="30"/>
      <c r="U7" s="255"/>
      <c r="V7" s="255"/>
      <c r="W7" s="216"/>
      <c r="X7" s="216"/>
      <c r="Y7" s="240"/>
      <c r="Z7" s="240"/>
      <c r="AA7" s="240"/>
      <c r="AB7" s="240"/>
    </row>
    <row r="8" spans="1:28" ht="42" customHeight="1" x14ac:dyDescent="0.25">
      <c r="A8" s="264" t="s">
        <v>42</v>
      </c>
      <c r="B8" s="264" t="s">
        <v>29</v>
      </c>
      <c r="C8" s="262" t="s">
        <v>43</v>
      </c>
      <c r="D8" s="259" t="s">
        <v>44</v>
      </c>
      <c r="E8" s="260" t="s">
        <v>45</v>
      </c>
      <c r="F8" s="263" t="s">
        <v>46</v>
      </c>
      <c r="G8" s="259" t="s">
        <v>47</v>
      </c>
      <c r="H8" s="37" t="s">
        <v>35</v>
      </c>
      <c r="I8" s="101"/>
      <c r="J8" s="48">
        <v>0.08</v>
      </c>
      <c r="K8" s="48">
        <v>0.08</v>
      </c>
      <c r="L8" s="102">
        <v>0.08</v>
      </c>
      <c r="M8" s="110">
        <v>0.08</v>
      </c>
      <c r="N8" s="48">
        <v>0.08</v>
      </c>
      <c r="O8" s="48">
        <v>0.08</v>
      </c>
      <c r="P8" s="102">
        <v>0.08</v>
      </c>
      <c r="Q8" s="102">
        <v>0.08</v>
      </c>
      <c r="R8" s="102">
        <v>0.08</v>
      </c>
      <c r="S8" s="102">
        <v>0.08</v>
      </c>
      <c r="T8" s="32"/>
      <c r="U8" s="265">
        <f>SUM(M8:P8)</f>
        <v>0.32</v>
      </c>
      <c r="V8" s="265">
        <f>SUM(M9:P9)</f>
        <v>0.32</v>
      </c>
      <c r="W8" s="265">
        <f>SUM(I9:P9)</f>
        <v>0.56000000000000005</v>
      </c>
      <c r="X8" s="252">
        <f>+V8/U8</f>
        <v>1</v>
      </c>
      <c r="Y8" s="245" t="s">
        <v>48</v>
      </c>
      <c r="Z8" s="250" t="s">
        <v>37</v>
      </c>
      <c r="AA8" s="247" t="s">
        <v>614</v>
      </c>
      <c r="AB8" s="241" t="s">
        <v>37</v>
      </c>
    </row>
    <row r="9" spans="1:28" ht="100.5" customHeight="1" x14ac:dyDescent="0.25">
      <c r="A9" s="264"/>
      <c r="B9" s="264"/>
      <c r="C9" s="262"/>
      <c r="D9" s="259"/>
      <c r="E9" s="260"/>
      <c r="F9" s="263"/>
      <c r="G9" s="259"/>
      <c r="H9" s="37" t="s">
        <v>38</v>
      </c>
      <c r="I9" s="103"/>
      <c r="J9" s="41">
        <v>0.08</v>
      </c>
      <c r="K9" s="41">
        <v>0.08</v>
      </c>
      <c r="L9" s="104">
        <v>0.08</v>
      </c>
      <c r="M9" s="104">
        <v>0.08</v>
      </c>
      <c r="N9" s="104">
        <v>0.08</v>
      </c>
      <c r="O9" s="104">
        <v>0.08</v>
      </c>
      <c r="P9" s="104">
        <v>0.08</v>
      </c>
      <c r="Q9" s="97"/>
      <c r="R9" s="32"/>
      <c r="S9" s="32"/>
      <c r="T9" s="32"/>
      <c r="U9" s="265"/>
      <c r="V9" s="265"/>
      <c r="W9" s="265"/>
      <c r="X9" s="252"/>
      <c r="Y9" s="246"/>
      <c r="Z9" s="250"/>
      <c r="AA9" s="248"/>
      <c r="AB9" s="242"/>
    </row>
    <row r="10" spans="1:28" ht="42" customHeight="1" x14ac:dyDescent="0.25">
      <c r="A10" s="264"/>
      <c r="B10" s="264"/>
      <c r="C10" s="262"/>
      <c r="D10" s="259"/>
      <c r="E10" s="260" t="s">
        <v>49</v>
      </c>
      <c r="F10" s="263"/>
      <c r="G10" s="259" t="s">
        <v>50</v>
      </c>
      <c r="H10" s="37" t="s">
        <v>35</v>
      </c>
      <c r="I10" s="105"/>
      <c r="J10" s="34"/>
      <c r="K10" s="34"/>
      <c r="L10" s="102">
        <v>0.2</v>
      </c>
      <c r="M10" s="105"/>
      <c r="N10" s="34"/>
      <c r="O10" s="35"/>
      <c r="P10" s="111"/>
      <c r="Q10" s="98"/>
      <c r="R10" s="34"/>
      <c r="S10" s="35"/>
      <c r="T10" s="35"/>
      <c r="U10" s="265">
        <f>SUM(I11:L11)</f>
        <v>0.2</v>
      </c>
      <c r="V10" s="265">
        <f>SUM(M11:P11)</f>
        <v>0.2</v>
      </c>
      <c r="W10" s="265">
        <f>SUM(I11:P11)</f>
        <v>0.4</v>
      </c>
      <c r="X10" s="252">
        <f>+V10/U10</f>
        <v>1</v>
      </c>
      <c r="Y10" s="249" t="s">
        <v>51</v>
      </c>
      <c r="Z10" s="251" t="s">
        <v>37</v>
      </c>
      <c r="AA10" s="253" t="s">
        <v>615</v>
      </c>
      <c r="AB10" s="243" t="s">
        <v>37</v>
      </c>
    </row>
    <row r="11" spans="1:28" ht="147.75" customHeight="1" x14ac:dyDescent="0.25">
      <c r="A11" s="264"/>
      <c r="B11" s="264"/>
      <c r="C11" s="262"/>
      <c r="D11" s="259"/>
      <c r="E11" s="260"/>
      <c r="F11" s="263"/>
      <c r="G11" s="259"/>
      <c r="H11" s="37" t="s">
        <v>38</v>
      </c>
      <c r="I11" s="103"/>
      <c r="J11" s="40"/>
      <c r="K11" s="40"/>
      <c r="L11" s="104">
        <v>0.2</v>
      </c>
      <c r="M11" s="105"/>
      <c r="N11" s="34"/>
      <c r="O11" s="104">
        <v>0.2</v>
      </c>
      <c r="P11" s="111"/>
      <c r="Q11" s="98"/>
      <c r="R11" s="34"/>
      <c r="S11" s="35"/>
      <c r="T11" s="102">
        <v>0.2</v>
      </c>
      <c r="U11" s="265"/>
      <c r="V11" s="265"/>
      <c r="W11" s="265"/>
      <c r="X11" s="252"/>
      <c r="Y11" s="246"/>
      <c r="Z11" s="250"/>
      <c r="AA11" s="248"/>
      <c r="AB11" s="244"/>
    </row>
    <row r="12" spans="1:28" ht="87" customHeight="1" x14ac:dyDescent="0.25">
      <c r="A12" s="264" t="s">
        <v>42</v>
      </c>
      <c r="B12" s="264" t="s">
        <v>29</v>
      </c>
      <c r="C12" s="262" t="s">
        <v>43</v>
      </c>
      <c r="D12" s="259" t="s">
        <v>44</v>
      </c>
      <c r="E12" s="260" t="s">
        <v>52</v>
      </c>
      <c r="F12" s="261" t="s">
        <v>46</v>
      </c>
      <c r="G12" s="259" t="s">
        <v>53</v>
      </c>
      <c r="H12" s="37" t="s">
        <v>35</v>
      </c>
      <c r="I12" s="106"/>
      <c r="J12" s="49"/>
      <c r="K12" s="49"/>
      <c r="L12" s="107"/>
      <c r="M12" s="110">
        <v>0.5</v>
      </c>
      <c r="N12" s="32"/>
      <c r="O12" s="32"/>
      <c r="P12" s="107"/>
      <c r="Q12" s="97"/>
      <c r="R12" s="32"/>
      <c r="S12" s="110">
        <v>0.5</v>
      </c>
      <c r="T12" s="32"/>
      <c r="U12" s="265">
        <f>SUM(M12:P13)</f>
        <v>1</v>
      </c>
      <c r="V12" s="265">
        <f>SUM(M13:P13)</f>
        <v>0.5</v>
      </c>
      <c r="W12" s="265">
        <f>SUM(I13:P13)</f>
        <v>0.5</v>
      </c>
      <c r="X12" s="252">
        <f t="shared" ref="X12" si="0">+V12/U12</f>
        <v>0.5</v>
      </c>
      <c r="Y12" s="249" t="s">
        <v>54</v>
      </c>
      <c r="Z12" s="250" t="s">
        <v>37</v>
      </c>
      <c r="AA12" s="253" t="s">
        <v>663</v>
      </c>
      <c r="AB12" s="238" t="s">
        <v>37</v>
      </c>
    </row>
    <row r="13" spans="1:28" ht="76.5" customHeight="1" x14ac:dyDescent="0.25">
      <c r="A13" s="264"/>
      <c r="B13" s="264"/>
      <c r="C13" s="262"/>
      <c r="D13" s="259"/>
      <c r="E13" s="260"/>
      <c r="F13" s="261"/>
      <c r="G13" s="259"/>
      <c r="H13" s="37" t="s">
        <v>38</v>
      </c>
      <c r="I13" s="101"/>
      <c r="J13" s="32"/>
      <c r="K13" s="32"/>
      <c r="L13" s="107"/>
      <c r="M13" s="104">
        <v>0.5</v>
      </c>
      <c r="N13" s="32"/>
      <c r="O13" s="32"/>
      <c r="P13" s="107"/>
      <c r="Q13" s="97"/>
      <c r="R13" s="32"/>
      <c r="S13" s="32"/>
      <c r="T13" s="32"/>
      <c r="U13" s="265"/>
      <c r="V13" s="265"/>
      <c r="W13" s="265"/>
      <c r="X13" s="252"/>
      <c r="Y13" s="246"/>
      <c r="Z13" s="250"/>
      <c r="AA13" s="248"/>
      <c r="AB13" s="239"/>
    </row>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63">
    <mergeCell ref="AA12:AA13"/>
    <mergeCell ref="U12:U13"/>
    <mergeCell ref="V12:V13"/>
    <mergeCell ref="W12:W13"/>
    <mergeCell ref="X12:X13"/>
    <mergeCell ref="Y12:Y13"/>
    <mergeCell ref="A1:AB1"/>
    <mergeCell ref="A4:G5"/>
    <mergeCell ref="H4:V5"/>
    <mergeCell ref="W4:X5"/>
    <mergeCell ref="Y4:AB4"/>
    <mergeCell ref="U8:U9"/>
    <mergeCell ref="V8:V9"/>
    <mergeCell ref="W8:W9"/>
    <mergeCell ref="X8:X9"/>
    <mergeCell ref="U10:U11"/>
    <mergeCell ref="V10:V11"/>
    <mergeCell ref="W10:W11"/>
    <mergeCell ref="B8:B11"/>
    <mergeCell ref="A8:A11"/>
    <mergeCell ref="A12:A13"/>
    <mergeCell ref="B12:B13"/>
    <mergeCell ref="C12:C13"/>
    <mergeCell ref="D12:D13"/>
    <mergeCell ref="E12:E13"/>
    <mergeCell ref="F12:F13"/>
    <mergeCell ref="G12:G13"/>
    <mergeCell ref="C8:C11"/>
    <mergeCell ref="E8:E9"/>
    <mergeCell ref="D8:D11"/>
    <mergeCell ref="E10:E11"/>
    <mergeCell ref="F8:F11"/>
    <mergeCell ref="G8:G9"/>
    <mergeCell ref="G10:G11"/>
    <mergeCell ref="A6:A7"/>
    <mergeCell ref="B6:B7"/>
    <mergeCell ref="C6:C7"/>
    <mergeCell ref="D6:D7"/>
    <mergeCell ref="E6:E7"/>
    <mergeCell ref="F6:F7"/>
    <mergeCell ref="G6:G7"/>
    <mergeCell ref="U6:U7"/>
    <mergeCell ref="V6:V7"/>
    <mergeCell ref="W6:W7"/>
    <mergeCell ref="I6:L6"/>
    <mergeCell ref="M6:P6"/>
    <mergeCell ref="Q6:T6"/>
    <mergeCell ref="AB12:AB13"/>
    <mergeCell ref="X6:X7"/>
    <mergeCell ref="Y6:Y7"/>
    <mergeCell ref="Z6:Z7"/>
    <mergeCell ref="AA6:AA7"/>
    <mergeCell ref="AB6:AB7"/>
    <mergeCell ref="AB8:AB9"/>
    <mergeCell ref="AB10:AB11"/>
    <mergeCell ref="Y8:Y9"/>
    <mergeCell ref="AA8:AA9"/>
    <mergeCell ref="Y10:Y11"/>
    <mergeCell ref="Z8:Z9"/>
    <mergeCell ref="Z10:Z11"/>
    <mergeCell ref="X10:X11"/>
    <mergeCell ref="AA10:AA11"/>
    <mergeCell ref="Z12:Z13"/>
  </mergeCells>
  <conditionalFormatting sqref="I9">
    <cfRule type="cellIs" dxfId="323" priority="16" operator="equal">
      <formula>0</formula>
    </cfRule>
    <cfRule type="cellIs" dxfId="322" priority="17" operator="lessThan">
      <formula>0.99</formula>
    </cfRule>
    <cfRule type="cellIs" dxfId="321" priority="18" operator="equal">
      <formula>$K$8</formula>
    </cfRule>
    <cfRule type="cellIs" dxfId="320" priority="23" operator="equal">
      <formula>0</formula>
    </cfRule>
    <cfRule type="cellIs" dxfId="319" priority="24" operator="lessThan">
      <formula>$L$10</formula>
    </cfRule>
    <cfRule type="cellIs" dxfId="318" priority="25" operator="equal">
      <formula>$L$10</formula>
    </cfRule>
    <cfRule type="colorScale" priority="26">
      <colorScale>
        <cfvo type="num" val="79"/>
        <cfvo type="num" val="80"/>
        <cfvo type="num" val="100"/>
        <color rgb="FFFF0000"/>
        <color rgb="FFFFEB84"/>
        <color rgb="FF63BE7B"/>
      </colorScale>
    </cfRule>
  </conditionalFormatting>
  <conditionalFormatting sqref="I11:K11">
    <cfRule type="cellIs" dxfId="317" priority="19" operator="equal">
      <formula>0</formula>
    </cfRule>
    <cfRule type="cellIs" dxfId="316" priority="20" operator="lessThan">
      <formula>$L$10</formula>
    </cfRule>
    <cfRule type="cellIs" dxfId="315" priority="21" operator="equal">
      <formula>$L$10</formula>
    </cfRule>
    <cfRule type="colorScale" priority="22">
      <colorScale>
        <cfvo type="num" val="79"/>
        <cfvo type="num" val="80"/>
        <cfvo type="num" val="100"/>
        <color rgb="FFFF0000"/>
        <color rgb="FFFFEB84"/>
        <color rgb="FF63BE7B"/>
      </colorScale>
    </cfRule>
  </conditionalFormatting>
  <conditionalFormatting sqref="I13:L13">
    <cfRule type="colorScale" priority="42">
      <colorScale>
        <cfvo type="num" val="79"/>
        <cfvo type="num" val="80"/>
        <cfvo type="num" val="100"/>
        <color rgb="FFFF0000"/>
        <color rgb="FFFFEB84"/>
        <color rgb="FF63BE7B"/>
      </colorScale>
    </cfRule>
  </conditionalFormatting>
  <printOptions horizontalCentered="1" verticalCentered="1"/>
  <pageMargins left="0.11811023622047245" right="0.11811023622047245" top="0.35433070866141736" bottom="0.35433070866141736" header="0.31496062992125984" footer="0.31496062992125984"/>
  <pageSetup paperSize="5" scale="32"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71150-3165-4235-9BDF-9F986E0A5A7E}">
  <sheetPr>
    <tabColor theme="4"/>
  </sheetPr>
  <dimension ref="A1:AB76"/>
  <sheetViews>
    <sheetView view="pageBreakPreview" topLeftCell="L4" zoomScale="77" zoomScaleNormal="69" zoomScaleSheetLayoutView="77" workbookViewId="0">
      <selection activeCell="AA17" sqref="AA17"/>
    </sheetView>
  </sheetViews>
  <sheetFormatPr baseColWidth="10" defaultColWidth="11.42578125" defaultRowHeight="15" x14ac:dyDescent="0.25"/>
  <cols>
    <col min="1" max="1" width="20.5703125" style="5" customWidth="1"/>
    <col min="2" max="2" width="17.85546875" style="5" customWidth="1"/>
    <col min="3" max="4" width="16.7109375" style="5" customWidth="1"/>
    <col min="5" max="5" width="41.85546875" style="5" customWidth="1"/>
    <col min="6" max="6" width="18" style="6" bestFit="1" customWidth="1"/>
    <col min="7" max="7" width="34.42578125" style="5" customWidth="1"/>
    <col min="8" max="8" width="6" style="5" customWidth="1"/>
    <col min="9" max="12" width="5.5703125" style="5" customWidth="1"/>
    <col min="13" max="13" width="4.42578125" style="5" customWidth="1"/>
    <col min="14" max="14" width="5.85546875" style="5" customWidth="1"/>
    <col min="15" max="15" width="4.42578125" style="5" customWidth="1"/>
    <col min="16" max="16" width="6.85546875" style="5" customWidth="1"/>
    <col min="17" max="20" width="5.28515625" style="5" hidden="1" customWidth="1"/>
    <col min="21" max="21" width="18.140625" style="5" customWidth="1"/>
    <col min="22" max="22" width="15.85546875" style="5" customWidth="1"/>
    <col min="23" max="23" width="18.7109375" style="5" customWidth="1"/>
    <col min="24" max="24" width="18.28515625" style="5" customWidth="1"/>
    <col min="25" max="28" width="60.7109375" style="5" customWidth="1"/>
    <col min="29" max="257" width="11.42578125" style="5"/>
    <col min="258" max="258" width="32.42578125" style="5" customWidth="1"/>
    <col min="259" max="259" width="17.85546875" style="5" customWidth="1"/>
    <col min="260" max="260" width="16.7109375" style="5" customWidth="1"/>
    <col min="261" max="261" width="17.85546875" style="5" customWidth="1"/>
    <col min="262" max="262" width="19.5703125" style="5" customWidth="1"/>
    <col min="263" max="263" width="41.85546875" style="5" customWidth="1"/>
    <col min="264" max="265" width="0" style="5" hidden="1" customWidth="1"/>
    <col min="266" max="266" width="5.28515625" style="5" customWidth="1"/>
    <col min="267" max="278" width="4.42578125" style="5" customWidth="1"/>
    <col min="279" max="281" width="15.85546875" style="5" customWidth="1"/>
    <col min="282" max="282" width="41.85546875" style="5" customWidth="1"/>
    <col min="283" max="283" width="21.42578125" style="5" customWidth="1"/>
    <col min="284" max="284" width="30.28515625" style="5" customWidth="1"/>
    <col min="285" max="513" width="11.42578125" style="5"/>
    <col min="514" max="514" width="32.42578125" style="5" customWidth="1"/>
    <col min="515" max="515" width="17.85546875" style="5" customWidth="1"/>
    <col min="516" max="516" width="16.7109375" style="5" customWidth="1"/>
    <col min="517" max="517" width="17.85546875" style="5" customWidth="1"/>
    <col min="518" max="518" width="19.5703125" style="5" customWidth="1"/>
    <col min="519" max="519" width="41.85546875" style="5" customWidth="1"/>
    <col min="520" max="521" width="0" style="5" hidden="1" customWidth="1"/>
    <col min="522" max="522" width="5.28515625" style="5" customWidth="1"/>
    <col min="523" max="534" width="4.42578125" style="5" customWidth="1"/>
    <col min="535" max="537" width="15.85546875" style="5" customWidth="1"/>
    <col min="538" max="538" width="41.85546875" style="5" customWidth="1"/>
    <col min="539" max="539" width="21.42578125" style="5" customWidth="1"/>
    <col min="540" max="540" width="30.28515625" style="5" customWidth="1"/>
    <col min="541" max="769" width="11.42578125" style="5"/>
    <col min="770" max="770" width="32.42578125" style="5" customWidth="1"/>
    <col min="771" max="771" width="17.85546875" style="5" customWidth="1"/>
    <col min="772" max="772" width="16.7109375" style="5" customWidth="1"/>
    <col min="773" max="773" width="17.85546875" style="5" customWidth="1"/>
    <col min="774" max="774" width="19.5703125" style="5" customWidth="1"/>
    <col min="775" max="775" width="41.85546875" style="5" customWidth="1"/>
    <col min="776" max="777" width="0" style="5" hidden="1" customWidth="1"/>
    <col min="778" max="778" width="5.28515625" style="5" customWidth="1"/>
    <col min="779" max="790" width="4.42578125" style="5" customWidth="1"/>
    <col min="791" max="793" width="15.85546875" style="5" customWidth="1"/>
    <col min="794" max="794" width="41.85546875" style="5" customWidth="1"/>
    <col min="795" max="795" width="21.42578125" style="5" customWidth="1"/>
    <col min="796" max="796" width="30.28515625" style="5" customWidth="1"/>
    <col min="797" max="1025" width="11.42578125" style="5"/>
    <col min="1026" max="1026" width="32.42578125" style="5" customWidth="1"/>
    <col min="1027" max="1027" width="17.85546875" style="5" customWidth="1"/>
    <col min="1028" max="1028" width="16.7109375" style="5" customWidth="1"/>
    <col min="1029" max="1029" width="17.85546875" style="5" customWidth="1"/>
    <col min="1030" max="1030" width="19.5703125" style="5" customWidth="1"/>
    <col min="1031" max="1031" width="41.85546875" style="5" customWidth="1"/>
    <col min="1032" max="1033" width="0" style="5" hidden="1" customWidth="1"/>
    <col min="1034" max="1034" width="5.28515625" style="5" customWidth="1"/>
    <col min="1035" max="1046" width="4.42578125" style="5" customWidth="1"/>
    <col min="1047" max="1049" width="15.85546875" style="5" customWidth="1"/>
    <col min="1050" max="1050" width="41.85546875" style="5" customWidth="1"/>
    <col min="1051" max="1051" width="21.42578125" style="5" customWidth="1"/>
    <col min="1052" max="1052" width="30.28515625" style="5" customWidth="1"/>
    <col min="1053" max="1281" width="11.42578125" style="5"/>
    <col min="1282" max="1282" width="32.42578125" style="5" customWidth="1"/>
    <col min="1283" max="1283" width="17.85546875" style="5" customWidth="1"/>
    <col min="1284" max="1284" width="16.7109375" style="5" customWidth="1"/>
    <col min="1285" max="1285" width="17.85546875" style="5" customWidth="1"/>
    <col min="1286" max="1286" width="19.5703125" style="5" customWidth="1"/>
    <col min="1287" max="1287" width="41.85546875" style="5" customWidth="1"/>
    <col min="1288" max="1289" width="0" style="5" hidden="1" customWidth="1"/>
    <col min="1290" max="1290" width="5.28515625" style="5" customWidth="1"/>
    <col min="1291" max="1302" width="4.42578125" style="5" customWidth="1"/>
    <col min="1303" max="1305" width="15.85546875" style="5" customWidth="1"/>
    <col min="1306" max="1306" width="41.85546875" style="5" customWidth="1"/>
    <col min="1307" max="1307" width="21.42578125" style="5" customWidth="1"/>
    <col min="1308" max="1308" width="30.28515625" style="5" customWidth="1"/>
    <col min="1309" max="1537" width="11.42578125" style="5"/>
    <col min="1538" max="1538" width="32.42578125" style="5" customWidth="1"/>
    <col min="1539" max="1539" width="17.85546875" style="5" customWidth="1"/>
    <col min="1540" max="1540" width="16.7109375" style="5" customWidth="1"/>
    <col min="1541" max="1541" width="17.85546875" style="5" customWidth="1"/>
    <col min="1542" max="1542" width="19.5703125" style="5" customWidth="1"/>
    <col min="1543" max="1543" width="41.85546875" style="5" customWidth="1"/>
    <col min="1544" max="1545" width="0" style="5" hidden="1" customWidth="1"/>
    <col min="1546" max="1546" width="5.28515625" style="5" customWidth="1"/>
    <col min="1547" max="1558" width="4.42578125" style="5" customWidth="1"/>
    <col min="1559" max="1561" width="15.85546875" style="5" customWidth="1"/>
    <col min="1562" max="1562" width="41.85546875" style="5" customWidth="1"/>
    <col min="1563" max="1563" width="21.42578125" style="5" customWidth="1"/>
    <col min="1564" max="1564" width="30.28515625" style="5" customWidth="1"/>
    <col min="1565" max="1793" width="11.42578125" style="5"/>
    <col min="1794" max="1794" width="32.42578125" style="5" customWidth="1"/>
    <col min="1795" max="1795" width="17.85546875" style="5" customWidth="1"/>
    <col min="1796" max="1796" width="16.7109375" style="5" customWidth="1"/>
    <col min="1797" max="1797" width="17.85546875" style="5" customWidth="1"/>
    <col min="1798" max="1798" width="19.5703125" style="5" customWidth="1"/>
    <col min="1799" max="1799" width="41.85546875" style="5" customWidth="1"/>
    <col min="1800" max="1801" width="0" style="5" hidden="1" customWidth="1"/>
    <col min="1802" max="1802" width="5.28515625" style="5" customWidth="1"/>
    <col min="1803" max="1814" width="4.42578125" style="5" customWidth="1"/>
    <col min="1815" max="1817" width="15.85546875" style="5" customWidth="1"/>
    <col min="1818" max="1818" width="41.85546875" style="5" customWidth="1"/>
    <col min="1819" max="1819" width="21.42578125" style="5" customWidth="1"/>
    <col min="1820" max="1820" width="30.28515625" style="5" customWidth="1"/>
    <col min="1821" max="2049" width="11.42578125" style="5"/>
    <col min="2050" max="2050" width="32.42578125" style="5" customWidth="1"/>
    <col min="2051" max="2051" width="17.85546875" style="5" customWidth="1"/>
    <col min="2052" max="2052" width="16.7109375" style="5" customWidth="1"/>
    <col min="2053" max="2053" width="17.85546875" style="5" customWidth="1"/>
    <col min="2054" max="2054" width="19.5703125" style="5" customWidth="1"/>
    <col min="2055" max="2055" width="41.85546875" style="5" customWidth="1"/>
    <col min="2056" max="2057" width="0" style="5" hidden="1" customWidth="1"/>
    <col min="2058" max="2058" width="5.28515625" style="5" customWidth="1"/>
    <col min="2059" max="2070" width="4.42578125" style="5" customWidth="1"/>
    <col min="2071" max="2073" width="15.85546875" style="5" customWidth="1"/>
    <col min="2074" max="2074" width="41.85546875" style="5" customWidth="1"/>
    <col min="2075" max="2075" width="21.42578125" style="5" customWidth="1"/>
    <col min="2076" max="2076" width="30.28515625" style="5" customWidth="1"/>
    <col min="2077" max="2305" width="11.42578125" style="5"/>
    <col min="2306" max="2306" width="32.42578125" style="5" customWidth="1"/>
    <col min="2307" max="2307" width="17.85546875" style="5" customWidth="1"/>
    <col min="2308" max="2308" width="16.7109375" style="5" customWidth="1"/>
    <col min="2309" max="2309" width="17.85546875" style="5" customWidth="1"/>
    <col min="2310" max="2310" width="19.5703125" style="5" customWidth="1"/>
    <col min="2311" max="2311" width="41.85546875" style="5" customWidth="1"/>
    <col min="2312" max="2313" width="0" style="5" hidden="1" customWidth="1"/>
    <col min="2314" max="2314" width="5.28515625" style="5" customWidth="1"/>
    <col min="2315" max="2326" width="4.42578125" style="5" customWidth="1"/>
    <col min="2327" max="2329" width="15.85546875" style="5" customWidth="1"/>
    <col min="2330" max="2330" width="41.85546875" style="5" customWidth="1"/>
    <col min="2331" max="2331" width="21.42578125" style="5" customWidth="1"/>
    <col min="2332" max="2332" width="30.28515625" style="5" customWidth="1"/>
    <col min="2333" max="2561" width="11.42578125" style="5"/>
    <col min="2562" max="2562" width="32.42578125" style="5" customWidth="1"/>
    <col min="2563" max="2563" width="17.85546875" style="5" customWidth="1"/>
    <col min="2564" max="2564" width="16.7109375" style="5" customWidth="1"/>
    <col min="2565" max="2565" width="17.85546875" style="5" customWidth="1"/>
    <col min="2566" max="2566" width="19.5703125" style="5" customWidth="1"/>
    <col min="2567" max="2567" width="41.85546875" style="5" customWidth="1"/>
    <col min="2568" max="2569" width="0" style="5" hidden="1" customWidth="1"/>
    <col min="2570" max="2570" width="5.28515625" style="5" customWidth="1"/>
    <col min="2571" max="2582" width="4.42578125" style="5" customWidth="1"/>
    <col min="2583" max="2585" width="15.85546875" style="5" customWidth="1"/>
    <col min="2586" max="2586" width="41.85546875" style="5" customWidth="1"/>
    <col min="2587" max="2587" width="21.42578125" style="5" customWidth="1"/>
    <col min="2588" max="2588" width="30.28515625" style="5" customWidth="1"/>
    <col min="2589" max="2817" width="11.42578125" style="5"/>
    <col min="2818" max="2818" width="32.42578125" style="5" customWidth="1"/>
    <col min="2819" max="2819" width="17.85546875" style="5" customWidth="1"/>
    <col min="2820" max="2820" width="16.7109375" style="5" customWidth="1"/>
    <col min="2821" max="2821" width="17.85546875" style="5" customWidth="1"/>
    <col min="2822" max="2822" width="19.5703125" style="5" customWidth="1"/>
    <col min="2823" max="2823" width="41.85546875" style="5" customWidth="1"/>
    <col min="2824" max="2825" width="0" style="5" hidden="1" customWidth="1"/>
    <col min="2826" max="2826" width="5.28515625" style="5" customWidth="1"/>
    <col min="2827" max="2838" width="4.42578125" style="5" customWidth="1"/>
    <col min="2839" max="2841" width="15.85546875" style="5" customWidth="1"/>
    <col min="2842" max="2842" width="41.85546875" style="5" customWidth="1"/>
    <col min="2843" max="2843" width="21.42578125" style="5" customWidth="1"/>
    <col min="2844" max="2844" width="30.28515625" style="5" customWidth="1"/>
    <col min="2845" max="3073" width="11.42578125" style="5"/>
    <col min="3074" max="3074" width="32.42578125" style="5" customWidth="1"/>
    <col min="3075" max="3075" width="17.85546875" style="5" customWidth="1"/>
    <col min="3076" max="3076" width="16.7109375" style="5" customWidth="1"/>
    <col min="3077" max="3077" width="17.85546875" style="5" customWidth="1"/>
    <col min="3078" max="3078" width="19.5703125" style="5" customWidth="1"/>
    <col min="3079" max="3079" width="41.85546875" style="5" customWidth="1"/>
    <col min="3080" max="3081" width="0" style="5" hidden="1" customWidth="1"/>
    <col min="3082" max="3082" width="5.28515625" style="5" customWidth="1"/>
    <col min="3083" max="3094" width="4.42578125" style="5" customWidth="1"/>
    <col min="3095" max="3097" width="15.85546875" style="5" customWidth="1"/>
    <col min="3098" max="3098" width="41.85546875" style="5" customWidth="1"/>
    <col min="3099" max="3099" width="21.42578125" style="5" customWidth="1"/>
    <col min="3100" max="3100" width="30.28515625" style="5" customWidth="1"/>
    <col min="3101" max="3329" width="11.42578125" style="5"/>
    <col min="3330" max="3330" width="32.42578125" style="5" customWidth="1"/>
    <col min="3331" max="3331" width="17.85546875" style="5" customWidth="1"/>
    <col min="3332" max="3332" width="16.7109375" style="5" customWidth="1"/>
    <col min="3333" max="3333" width="17.85546875" style="5" customWidth="1"/>
    <col min="3334" max="3334" width="19.5703125" style="5" customWidth="1"/>
    <col min="3335" max="3335" width="41.85546875" style="5" customWidth="1"/>
    <col min="3336" max="3337" width="0" style="5" hidden="1" customWidth="1"/>
    <col min="3338" max="3338" width="5.28515625" style="5" customWidth="1"/>
    <col min="3339" max="3350" width="4.42578125" style="5" customWidth="1"/>
    <col min="3351" max="3353" width="15.85546875" style="5" customWidth="1"/>
    <col min="3354" max="3354" width="41.85546875" style="5" customWidth="1"/>
    <col min="3355" max="3355" width="21.42578125" style="5" customWidth="1"/>
    <col min="3356" max="3356" width="30.28515625" style="5" customWidth="1"/>
    <col min="3357" max="3585" width="11.42578125" style="5"/>
    <col min="3586" max="3586" width="32.42578125" style="5" customWidth="1"/>
    <col min="3587" max="3587" width="17.85546875" style="5" customWidth="1"/>
    <col min="3588" max="3588" width="16.7109375" style="5" customWidth="1"/>
    <col min="3589" max="3589" width="17.85546875" style="5" customWidth="1"/>
    <col min="3590" max="3590" width="19.5703125" style="5" customWidth="1"/>
    <col min="3591" max="3591" width="41.85546875" style="5" customWidth="1"/>
    <col min="3592" max="3593" width="0" style="5" hidden="1" customWidth="1"/>
    <col min="3594" max="3594" width="5.28515625" style="5" customWidth="1"/>
    <col min="3595" max="3606" width="4.42578125" style="5" customWidth="1"/>
    <col min="3607" max="3609" width="15.85546875" style="5" customWidth="1"/>
    <col min="3610" max="3610" width="41.85546875" style="5" customWidth="1"/>
    <col min="3611" max="3611" width="21.42578125" style="5" customWidth="1"/>
    <col min="3612" max="3612" width="30.28515625" style="5" customWidth="1"/>
    <col min="3613" max="3841" width="11.42578125" style="5"/>
    <col min="3842" max="3842" width="32.42578125" style="5" customWidth="1"/>
    <col min="3843" max="3843" width="17.85546875" style="5" customWidth="1"/>
    <col min="3844" max="3844" width="16.7109375" style="5" customWidth="1"/>
    <col min="3845" max="3845" width="17.85546875" style="5" customWidth="1"/>
    <col min="3846" max="3846" width="19.5703125" style="5" customWidth="1"/>
    <col min="3847" max="3847" width="41.85546875" style="5" customWidth="1"/>
    <col min="3848" max="3849" width="0" style="5" hidden="1" customWidth="1"/>
    <col min="3850" max="3850" width="5.28515625" style="5" customWidth="1"/>
    <col min="3851" max="3862" width="4.42578125" style="5" customWidth="1"/>
    <col min="3863" max="3865" width="15.85546875" style="5" customWidth="1"/>
    <col min="3866" max="3866" width="41.85546875" style="5" customWidth="1"/>
    <col min="3867" max="3867" width="21.42578125" style="5" customWidth="1"/>
    <col min="3868" max="3868" width="30.28515625" style="5" customWidth="1"/>
    <col min="3869" max="4097" width="11.42578125" style="5"/>
    <col min="4098" max="4098" width="32.42578125" style="5" customWidth="1"/>
    <col min="4099" max="4099" width="17.85546875" style="5" customWidth="1"/>
    <col min="4100" max="4100" width="16.7109375" style="5" customWidth="1"/>
    <col min="4101" max="4101" width="17.85546875" style="5" customWidth="1"/>
    <col min="4102" max="4102" width="19.5703125" style="5" customWidth="1"/>
    <col min="4103" max="4103" width="41.85546875" style="5" customWidth="1"/>
    <col min="4104" max="4105" width="0" style="5" hidden="1" customWidth="1"/>
    <col min="4106" max="4106" width="5.28515625" style="5" customWidth="1"/>
    <col min="4107" max="4118" width="4.42578125" style="5" customWidth="1"/>
    <col min="4119" max="4121" width="15.85546875" style="5" customWidth="1"/>
    <col min="4122" max="4122" width="41.85546875" style="5" customWidth="1"/>
    <col min="4123" max="4123" width="21.42578125" style="5" customWidth="1"/>
    <col min="4124" max="4124" width="30.28515625" style="5" customWidth="1"/>
    <col min="4125" max="4353" width="11.42578125" style="5"/>
    <col min="4354" max="4354" width="32.42578125" style="5" customWidth="1"/>
    <col min="4355" max="4355" width="17.85546875" style="5" customWidth="1"/>
    <col min="4356" max="4356" width="16.7109375" style="5" customWidth="1"/>
    <col min="4357" max="4357" width="17.85546875" style="5" customWidth="1"/>
    <col min="4358" max="4358" width="19.5703125" style="5" customWidth="1"/>
    <col min="4359" max="4359" width="41.85546875" style="5" customWidth="1"/>
    <col min="4360" max="4361" width="0" style="5" hidden="1" customWidth="1"/>
    <col min="4362" max="4362" width="5.28515625" style="5" customWidth="1"/>
    <col min="4363" max="4374" width="4.42578125" style="5" customWidth="1"/>
    <col min="4375" max="4377" width="15.85546875" style="5" customWidth="1"/>
    <col min="4378" max="4378" width="41.85546875" style="5" customWidth="1"/>
    <col min="4379" max="4379" width="21.42578125" style="5" customWidth="1"/>
    <col min="4380" max="4380" width="30.28515625" style="5" customWidth="1"/>
    <col min="4381" max="4609" width="11.42578125" style="5"/>
    <col min="4610" max="4610" width="32.42578125" style="5" customWidth="1"/>
    <col min="4611" max="4611" width="17.85546875" style="5" customWidth="1"/>
    <col min="4612" max="4612" width="16.7109375" style="5" customWidth="1"/>
    <col min="4613" max="4613" width="17.85546875" style="5" customWidth="1"/>
    <col min="4614" max="4614" width="19.5703125" style="5" customWidth="1"/>
    <col min="4615" max="4615" width="41.85546875" style="5" customWidth="1"/>
    <col min="4616" max="4617" width="0" style="5" hidden="1" customWidth="1"/>
    <col min="4618" max="4618" width="5.28515625" style="5" customWidth="1"/>
    <col min="4619" max="4630" width="4.42578125" style="5" customWidth="1"/>
    <col min="4631" max="4633" width="15.85546875" style="5" customWidth="1"/>
    <col min="4634" max="4634" width="41.85546875" style="5" customWidth="1"/>
    <col min="4635" max="4635" width="21.42578125" style="5" customWidth="1"/>
    <col min="4636" max="4636" width="30.28515625" style="5" customWidth="1"/>
    <col min="4637" max="4865" width="11.42578125" style="5"/>
    <col min="4866" max="4866" width="32.42578125" style="5" customWidth="1"/>
    <col min="4867" max="4867" width="17.85546875" style="5" customWidth="1"/>
    <col min="4868" max="4868" width="16.7109375" style="5" customWidth="1"/>
    <col min="4869" max="4869" width="17.85546875" style="5" customWidth="1"/>
    <col min="4870" max="4870" width="19.5703125" style="5" customWidth="1"/>
    <col min="4871" max="4871" width="41.85546875" style="5" customWidth="1"/>
    <col min="4872" max="4873" width="0" style="5" hidden="1" customWidth="1"/>
    <col min="4874" max="4874" width="5.28515625" style="5" customWidth="1"/>
    <col min="4875" max="4886" width="4.42578125" style="5" customWidth="1"/>
    <col min="4887" max="4889" width="15.85546875" style="5" customWidth="1"/>
    <col min="4890" max="4890" width="41.85546875" style="5" customWidth="1"/>
    <col min="4891" max="4891" width="21.42578125" style="5" customWidth="1"/>
    <col min="4892" max="4892" width="30.28515625" style="5" customWidth="1"/>
    <col min="4893" max="5121" width="11.42578125" style="5"/>
    <col min="5122" max="5122" width="32.42578125" style="5" customWidth="1"/>
    <col min="5123" max="5123" width="17.85546875" style="5" customWidth="1"/>
    <col min="5124" max="5124" width="16.7109375" style="5" customWidth="1"/>
    <col min="5125" max="5125" width="17.85546875" style="5" customWidth="1"/>
    <col min="5126" max="5126" width="19.5703125" style="5" customWidth="1"/>
    <col min="5127" max="5127" width="41.85546875" style="5" customWidth="1"/>
    <col min="5128" max="5129" width="0" style="5" hidden="1" customWidth="1"/>
    <col min="5130" max="5130" width="5.28515625" style="5" customWidth="1"/>
    <col min="5131" max="5142" width="4.42578125" style="5" customWidth="1"/>
    <col min="5143" max="5145" width="15.85546875" style="5" customWidth="1"/>
    <col min="5146" max="5146" width="41.85546875" style="5" customWidth="1"/>
    <col min="5147" max="5147" width="21.42578125" style="5" customWidth="1"/>
    <col min="5148" max="5148" width="30.28515625" style="5" customWidth="1"/>
    <col min="5149" max="5377" width="11.42578125" style="5"/>
    <col min="5378" max="5378" width="32.42578125" style="5" customWidth="1"/>
    <col min="5379" max="5379" width="17.85546875" style="5" customWidth="1"/>
    <col min="5380" max="5380" width="16.7109375" style="5" customWidth="1"/>
    <col min="5381" max="5381" width="17.85546875" style="5" customWidth="1"/>
    <col min="5382" max="5382" width="19.5703125" style="5" customWidth="1"/>
    <col min="5383" max="5383" width="41.85546875" style="5" customWidth="1"/>
    <col min="5384" max="5385" width="0" style="5" hidden="1" customWidth="1"/>
    <col min="5386" max="5386" width="5.28515625" style="5" customWidth="1"/>
    <col min="5387" max="5398" width="4.42578125" style="5" customWidth="1"/>
    <col min="5399" max="5401" width="15.85546875" style="5" customWidth="1"/>
    <col min="5402" max="5402" width="41.85546875" style="5" customWidth="1"/>
    <col min="5403" max="5403" width="21.42578125" style="5" customWidth="1"/>
    <col min="5404" max="5404" width="30.28515625" style="5" customWidth="1"/>
    <col min="5405" max="5633" width="11.42578125" style="5"/>
    <col min="5634" max="5634" width="32.42578125" style="5" customWidth="1"/>
    <col min="5635" max="5635" width="17.85546875" style="5" customWidth="1"/>
    <col min="5636" max="5636" width="16.7109375" style="5" customWidth="1"/>
    <col min="5637" max="5637" width="17.85546875" style="5" customWidth="1"/>
    <col min="5638" max="5638" width="19.5703125" style="5" customWidth="1"/>
    <col min="5639" max="5639" width="41.85546875" style="5" customWidth="1"/>
    <col min="5640" max="5641" width="0" style="5" hidden="1" customWidth="1"/>
    <col min="5642" max="5642" width="5.28515625" style="5" customWidth="1"/>
    <col min="5643" max="5654" width="4.42578125" style="5" customWidth="1"/>
    <col min="5655" max="5657" width="15.85546875" style="5" customWidth="1"/>
    <col min="5658" max="5658" width="41.85546875" style="5" customWidth="1"/>
    <col min="5659" max="5659" width="21.42578125" style="5" customWidth="1"/>
    <col min="5660" max="5660" width="30.28515625" style="5" customWidth="1"/>
    <col min="5661" max="5889" width="11.42578125" style="5"/>
    <col min="5890" max="5890" width="32.42578125" style="5" customWidth="1"/>
    <col min="5891" max="5891" width="17.85546875" style="5" customWidth="1"/>
    <col min="5892" max="5892" width="16.7109375" style="5" customWidth="1"/>
    <col min="5893" max="5893" width="17.85546875" style="5" customWidth="1"/>
    <col min="5894" max="5894" width="19.5703125" style="5" customWidth="1"/>
    <col min="5895" max="5895" width="41.85546875" style="5" customWidth="1"/>
    <col min="5896" max="5897" width="0" style="5" hidden="1" customWidth="1"/>
    <col min="5898" max="5898" width="5.28515625" style="5" customWidth="1"/>
    <col min="5899" max="5910" width="4.42578125" style="5" customWidth="1"/>
    <col min="5911" max="5913" width="15.85546875" style="5" customWidth="1"/>
    <col min="5914" max="5914" width="41.85546875" style="5" customWidth="1"/>
    <col min="5915" max="5915" width="21.42578125" style="5" customWidth="1"/>
    <col min="5916" max="5916" width="30.28515625" style="5" customWidth="1"/>
    <col min="5917" max="6145" width="11.42578125" style="5"/>
    <col min="6146" max="6146" width="32.42578125" style="5" customWidth="1"/>
    <col min="6147" max="6147" width="17.85546875" style="5" customWidth="1"/>
    <col min="6148" max="6148" width="16.7109375" style="5" customWidth="1"/>
    <col min="6149" max="6149" width="17.85546875" style="5" customWidth="1"/>
    <col min="6150" max="6150" width="19.5703125" style="5" customWidth="1"/>
    <col min="6151" max="6151" width="41.85546875" style="5" customWidth="1"/>
    <col min="6152" max="6153" width="0" style="5" hidden="1" customWidth="1"/>
    <col min="6154" max="6154" width="5.28515625" style="5" customWidth="1"/>
    <col min="6155" max="6166" width="4.42578125" style="5" customWidth="1"/>
    <col min="6167" max="6169" width="15.85546875" style="5" customWidth="1"/>
    <col min="6170" max="6170" width="41.85546875" style="5" customWidth="1"/>
    <col min="6171" max="6171" width="21.42578125" style="5" customWidth="1"/>
    <col min="6172" max="6172" width="30.28515625" style="5" customWidth="1"/>
    <col min="6173" max="6401" width="11.42578125" style="5"/>
    <col min="6402" max="6402" width="32.42578125" style="5" customWidth="1"/>
    <col min="6403" max="6403" width="17.85546875" style="5" customWidth="1"/>
    <col min="6404" max="6404" width="16.7109375" style="5" customWidth="1"/>
    <col min="6405" max="6405" width="17.85546875" style="5" customWidth="1"/>
    <col min="6406" max="6406" width="19.5703125" style="5" customWidth="1"/>
    <col min="6407" max="6407" width="41.85546875" style="5" customWidth="1"/>
    <col min="6408" max="6409" width="0" style="5" hidden="1" customWidth="1"/>
    <col min="6410" max="6410" width="5.28515625" style="5" customWidth="1"/>
    <col min="6411" max="6422" width="4.42578125" style="5" customWidth="1"/>
    <col min="6423" max="6425" width="15.85546875" style="5" customWidth="1"/>
    <col min="6426" max="6426" width="41.85546875" style="5" customWidth="1"/>
    <col min="6427" max="6427" width="21.42578125" style="5" customWidth="1"/>
    <col min="6428" max="6428" width="30.28515625" style="5" customWidth="1"/>
    <col min="6429" max="6657" width="11.42578125" style="5"/>
    <col min="6658" max="6658" width="32.42578125" style="5" customWidth="1"/>
    <col min="6659" max="6659" width="17.85546875" style="5" customWidth="1"/>
    <col min="6660" max="6660" width="16.7109375" style="5" customWidth="1"/>
    <col min="6661" max="6661" width="17.85546875" style="5" customWidth="1"/>
    <col min="6662" max="6662" width="19.5703125" style="5" customWidth="1"/>
    <col min="6663" max="6663" width="41.85546875" style="5" customWidth="1"/>
    <col min="6664" max="6665" width="0" style="5" hidden="1" customWidth="1"/>
    <col min="6666" max="6666" width="5.28515625" style="5" customWidth="1"/>
    <col min="6667" max="6678" width="4.42578125" style="5" customWidth="1"/>
    <col min="6679" max="6681" width="15.85546875" style="5" customWidth="1"/>
    <col min="6682" max="6682" width="41.85546875" style="5" customWidth="1"/>
    <col min="6683" max="6683" width="21.42578125" style="5" customWidth="1"/>
    <col min="6684" max="6684" width="30.28515625" style="5" customWidth="1"/>
    <col min="6685" max="6913" width="11.42578125" style="5"/>
    <col min="6914" max="6914" width="32.42578125" style="5" customWidth="1"/>
    <col min="6915" max="6915" width="17.85546875" style="5" customWidth="1"/>
    <col min="6916" max="6916" width="16.7109375" style="5" customWidth="1"/>
    <col min="6917" max="6917" width="17.85546875" style="5" customWidth="1"/>
    <col min="6918" max="6918" width="19.5703125" style="5" customWidth="1"/>
    <col min="6919" max="6919" width="41.85546875" style="5" customWidth="1"/>
    <col min="6920" max="6921" width="0" style="5" hidden="1" customWidth="1"/>
    <col min="6922" max="6922" width="5.28515625" style="5" customWidth="1"/>
    <col min="6923" max="6934" width="4.42578125" style="5" customWidth="1"/>
    <col min="6935" max="6937" width="15.85546875" style="5" customWidth="1"/>
    <col min="6938" max="6938" width="41.85546875" style="5" customWidth="1"/>
    <col min="6939" max="6939" width="21.42578125" style="5" customWidth="1"/>
    <col min="6940" max="6940" width="30.28515625" style="5" customWidth="1"/>
    <col min="6941" max="7169" width="11.42578125" style="5"/>
    <col min="7170" max="7170" width="32.42578125" style="5" customWidth="1"/>
    <col min="7171" max="7171" width="17.85546875" style="5" customWidth="1"/>
    <col min="7172" max="7172" width="16.7109375" style="5" customWidth="1"/>
    <col min="7173" max="7173" width="17.85546875" style="5" customWidth="1"/>
    <col min="7174" max="7174" width="19.5703125" style="5" customWidth="1"/>
    <col min="7175" max="7175" width="41.85546875" style="5" customWidth="1"/>
    <col min="7176" max="7177" width="0" style="5" hidden="1" customWidth="1"/>
    <col min="7178" max="7178" width="5.28515625" style="5" customWidth="1"/>
    <col min="7179" max="7190" width="4.42578125" style="5" customWidth="1"/>
    <col min="7191" max="7193" width="15.85546875" style="5" customWidth="1"/>
    <col min="7194" max="7194" width="41.85546875" style="5" customWidth="1"/>
    <col min="7195" max="7195" width="21.42578125" style="5" customWidth="1"/>
    <col min="7196" max="7196" width="30.28515625" style="5" customWidth="1"/>
    <col min="7197" max="7425" width="11.42578125" style="5"/>
    <col min="7426" max="7426" width="32.42578125" style="5" customWidth="1"/>
    <col min="7427" max="7427" width="17.85546875" style="5" customWidth="1"/>
    <col min="7428" max="7428" width="16.7109375" style="5" customWidth="1"/>
    <col min="7429" max="7429" width="17.85546875" style="5" customWidth="1"/>
    <col min="7430" max="7430" width="19.5703125" style="5" customWidth="1"/>
    <col min="7431" max="7431" width="41.85546875" style="5" customWidth="1"/>
    <col min="7432" max="7433" width="0" style="5" hidden="1" customWidth="1"/>
    <col min="7434" max="7434" width="5.28515625" style="5" customWidth="1"/>
    <col min="7435" max="7446" width="4.42578125" style="5" customWidth="1"/>
    <col min="7447" max="7449" width="15.85546875" style="5" customWidth="1"/>
    <col min="7450" max="7450" width="41.85546875" style="5" customWidth="1"/>
    <col min="7451" max="7451" width="21.42578125" style="5" customWidth="1"/>
    <col min="7452" max="7452" width="30.28515625" style="5" customWidth="1"/>
    <col min="7453" max="7681" width="11.42578125" style="5"/>
    <col min="7682" max="7682" width="32.42578125" style="5" customWidth="1"/>
    <col min="7683" max="7683" width="17.85546875" style="5" customWidth="1"/>
    <col min="7684" max="7684" width="16.7109375" style="5" customWidth="1"/>
    <col min="7685" max="7685" width="17.85546875" style="5" customWidth="1"/>
    <col min="7686" max="7686" width="19.5703125" style="5" customWidth="1"/>
    <col min="7687" max="7687" width="41.85546875" style="5" customWidth="1"/>
    <col min="7688" max="7689" width="0" style="5" hidden="1" customWidth="1"/>
    <col min="7690" max="7690" width="5.28515625" style="5" customWidth="1"/>
    <col min="7691" max="7702" width="4.42578125" style="5" customWidth="1"/>
    <col min="7703" max="7705" width="15.85546875" style="5" customWidth="1"/>
    <col min="7706" max="7706" width="41.85546875" style="5" customWidth="1"/>
    <col min="7707" max="7707" width="21.42578125" style="5" customWidth="1"/>
    <col min="7708" max="7708" width="30.28515625" style="5" customWidth="1"/>
    <col min="7709" max="7937" width="11.42578125" style="5"/>
    <col min="7938" max="7938" width="32.42578125" style="5" customWidth="1"/>
    <col min="7939" max="7939" width="17.85546875" style="5" customWidth="1"/>
    <col min="7940" max="7940" width="16.7109375" style="5" customWidth="1"/>
    <col min="7941" max="7941" width="17.85546875" style="5" customWidth="1"/>
    <col min="7942" max="7942" width="19.5703125" style="5" customWidth="1"/>
    <col min="7943" max="7943" width="41.85546875" style="5" customWidth="1"/>
    <col min="7944" max="7945" width="0" style="5" hidden="1" customWidth="1"/>
    <col min="7946" max="7946" width="5.28515625" style="5" customWidth="1"/>
    <col min="7947" max="7958" width="4.42578125" style="5" customWidth="1"/>
    <col min="7959" max="7961" width="15.85546875" style="5" customWidth="1"/>
    <col min="7962" max="7962" width="41.85546875" style="5" customWidth="1"/>
    <col min="7963" max="7963" width="21.42578125" style="5" customWidth="1"/>
    <col min="7964" max="7964" width="30.28515625" style="5" customWidth="1"/>
    <col min="7965" max="8193" width="11.42578125" style="5"/>
    <col min="8194" max="8194" width="32.42578125" style="5" customWidth="1"/>
    <col min="8195" max="8195" width="17.85546875" style="5" customWidth="1"/>
    <col min="8196" max="8196" width="16.7109375" style="5" customWidth="1"/>
    <col min="8197" max="8197" width="17.85546875" style="5" customWidth="1"/>
    <col min="8198" max="8198" width="19.5703125" style="5" customWidth="1"/>
    <col min="8199" max="8199" width="41.85546875" style="5" customWidth="1"/>
    <col min="8200" max="8201" width="0" style="5" hidden="1" customWidth="1"/>
    <col min="8202" max="8202" width="5.28515625" style="5" customWidth="1"/>
    <col min="8203" max="8214" width="4.42578125" style="5" customWidth="1"/>
    <col min="8215" max="8217" width="15.85546875" style="5" customWidth="1"/>
    <col min="8218" max="8218" width="41.85546875" style="5" customWidth="1"/>
    <col min="8219" max="8219" width="21.42578125" style="5" customWidth="1"/>
    <col min="8220" max="8220" width="30.28515625" style="5" customWidth="1"/>
    <col min="8221" max="8449" width="11.42578125" style="5"/>
    <col min="8450" max="8450" width="32.42578125" style="5" customWidth="1"/>
    <col min="8451" max="8451" width="17.85546875" style="5" customWidth="1"/>
    <col min="8452" max="8452" width="16.7109375" style="5" customWidth="1"/>
    <col min="8453" max="8453" width="17.85546875" style="5" customWidth="1"/>
    <col min="8454" max="8454" width="19.5703125" style="5" customWidth="1"/>
    <col min="8455" max="8455" width="41.85546875" style="5" customWidth="1"/>
    <col min="8456" max="8457" width="0" style="5" hidden="1" customWidth="1"/>
    <col min="8458" max="8458" width="5.28515625" style="5" customWidth="1"/>
    <col min="8459" max="8470" width="4.42578125" style="5" customWidth="1"/>
    <col min="8471" max="8473" width="15.85546875" style="5" customWidth="1"/>
    <col min="8474" max="8474" width="41.85546875" style="5" customWidth="1"/>
    <col min="8475" max="8475" width="21.42578125" style="5" customWidth="1"/>
    <col min="8476" max="8476" width="30.28515625" style="5" customWidth="1"/>
    <col min="8477" max="8705" width="11.42578125" style="5"/>
    <col min="8706" max="8706" width="32.42578125" style="5" customWidth="1"/>
    <col min="8707" max="8707" width="17.85546875" style="5" customWidth="1"/>
    <col min="8708" max="8708" width="16.7109375" style="5" customWidth="1"/>
    <col min="8709" max="8709" width="17.85546875" style="5" customWidth="1"/>
    <col min="8710" max="8710" width="19.5703125" style="5" customWidth="1"/>
    <col min="8711" max="8711" width="41.85546875" style="5" customWidth="1"/>
    <col min="8712" max="8713" width="0" style="5" hidden="1" customWidth="1"/>
    <col min="8714" max="8714" width="5.28515625" style="5" customWidth="1"/>
    <col min="8715" max="8726" width="4.42578125" style="5" customWidth="1"/>
    <col min="8727" max="8729" width="15.85546875" style="5" customWidth="1"/>
    <col min="8730" max="8730" width="41.85546875" style="5" customWidth="1"/>
    <col min="8731" max="8731" width="21.42578125" style="5" customWidth="1"/>
    <col min="8732" max="8732" width="30.28515625" style="5" customWidth="1"/>
    <col min="8733" max="8961" width="11.42578125" style="5"/>
    <col min="8962" max="8962" width="32.42578125" style="5" customWidth="1"/>
    <col min="8963" max="8963" width="17.85546875" style="5" customWidth="1"/>
    <col min="8964" max="8964" width="16.7109375" style="5" customWidth="1"/>
    <col min="8965" max="8965" width="17.85546875" style="5" customWidth="1"/>
    <col min="8966" max="8966" width="19.5703125" style="5" customWidth="1"/>
    <col min="8967" max="8967" width="41.85546875" style="5" customWidth="1"/>
    <col min="8968" max="8969" width="0" style="5" hidden="1" customWidth="1"/>
    <col min="8970" max="8970" width="5.28515625" style="5" customWidth="1"/>
    <col min="8971" max="8982" width="4.42578125" style="5" customWidth="1"/>
    <col min="8983" max="8985" width="15.85546875" style="5" customWidth="1"/>
    <col min="8986" max="8986" width="41.85546875" style="5" customWidth="1"/>
    <col min="8987" max="8987" width="21.42578125" style="5" customWidth="1"/>
    <col min="8988" max="8988" width="30.28515625" style="5" customWidth="1"/>
    <col min="8989" max="9217" width="11.42578125" style="5"/>
    <col min="9218" max="9218" width="32.42578125" style="5" customWidth="1"/>
    <col min="9219" max="9219" width="17.85546875" style="5" customWidth="1"/>
    <col min="9220" max="9220" width="16.7109375" style="5" customWidth="1"/>
    <col min="9221" max="9221" width="17.85546875" style="5" customWidth="1"/>
    <col min="9222" max="9222" width="19.5703125" style="5" customWidth="1"/>
    <col min="9223" max="9223" width="41.85546875" style="5" customWidth="1"/>
    <col min="9224" max="9225" width="0" style="5" hidden="1" customWidth="1"/>
    <col min="9226" max="9226" width="5.28515625" style="5" customWidth="1"/>
    <col min="9227" max="9238" width="4.42578125" style="5" customWidth="1"/>
    <col min="9239" max="9241" width="15.85546875" style="5" customWidth="1"/>
    <col min="9242" max="9242" width="41.85546875" style="5" customWidth="1"/>
    <col min="9243" max="9243" width="21.42578125" style="5" customWidth="1"/>
    <col min="9244" max="9244" width="30.28515625" style="5" customWidth="1"/>
    <col min="9245" max="9473" width="11.42578125" style="5"/>
    <col min="9474" max="9474" width="32.42578125" style="5" customWidth="1"/>
    <col min="9475" max="9475" width="17.85546875" style="5" customWidth="1"/>
    <col min="9476" max="9476" width="16.7109375" style="5" customWidth="1"/>
    <col min="9477" max="9477" width="17.85546875" style="5" customWidth="1"/>
    <col min="9478" max="9478" width="19.5703125" style="5" customWidth="1"/>
    <col min="9479" max="9479" width="41.85546875" style="5" customWidth="1"/>
    <col min="9480" max="9481" width="0" style="5" hidden="1" customWidth="1"/>
    <col min="9482" max="9482" width="5.28515625" style="5" customWidth="1"/>
    <col min="9483" max="9494" width="4.42578125" style="5" customWidth="1"/>
    <col min="9495" max="9497" width="15.85546875" style="5" customWidth="1"/>
    <col min="9498" max="9498" width="41.85546875" style="5" customWidth="1"/>
    <col min="9499" max="9499" width="21.42578125" style="5" customWidth="1"/>
    <col min="9500" max="9500" width="30.28515625" style="5" customWidth="1"/>
    <col min="9501" max="9729" width="11.42578125" style="5"/>
    <col min="9730" max="9730" width="32.42578125" style="5" customWidth="1"/>
    <col min="9731" max="9731" width="17.85546875" style="5" customWidth="1"/>
    <col min="9732" max="9732" width="16.7109375" style="5" customWidth="1"/>
    <col min="9733" max="9733" width="17.85546875" style="5" customWidth="1"/>
    <col min="9734" max="9734" width="19.5703125" style="5" customWidth="1"/>
    <col min="9735" max="9735" width="41.85546875" style="5" customWidth="1"/>
    <col min="9736" max="9737" width="0" style="5" hidden="1" customWidth="1"/>
    <col min="9738" max="9738" width="5.28515625" style="5" customWidth="1"/>
    <col min="9739" max="9750" width="4.42578125" style="5" customWidth="1"/>
    <col min="9751" max="9753" width="15.85546875" style="5" customWidth="1"/>
    <col min="9754" max="9754" width="41.85546875" style="5" customWidth="1"/>
    <col min="9755" max="9755" width="21.42578125" style="5" customWidth="1"/>
    <col min="9756" max="9756" width="30.28515625" style="5" customWidth="1"/>
    <col min="9757" max="9985" width="11.42578125" style="5"/>
    <col min="9986" max="9986" width="32.42578125" style="5" customWidth="1"/>
    <col min="9987" max="9987" width="17.85546875" style="5" customWidth="1"/>
    <col min="9988" max="9988" width="16.7109375" style="5" customWidth="1"/>
    <col min="9989" max="9989" width="17.85546875" style="5" customWidth="1"/>
    <col min="9990" max="9990" width="19.5703125" style="5" customWidth="1"/>
    <col min="9991" max="9991" width="41.85546875" style="5" customWidth="1"/>
    <col min="9992" max="9993" width="0" style="5" hidden="1" customWidth="1"/>
    <col min="9994" max="9994" width="5.28515625" style="5" customWidth="1"/>
    <col min="9995" max="10006" width="4.42578125" style="5" customWidth="1"/>
    <col min="10007" max="10009" width="15.85546875" style="5" customWidth="1"/>
    <col min="10010" max="10010" width="41.85546875" style="5" customWidth="1"/>
    <col min="10011" max="10011" width="21.42578125" style="5" customWidth="1"/>
    <col min="10012" max="10012" width="30.28515625" style="5" customWidth="1"/>
    <col min="10013" max="10241" width="11.42578125" style="5"/>
    <col min="10242" max="10242" width="32.42578125" style="5" customWidth="1"/>
    <col min="10243" max="10243" width="17.85546875" style="5" customWidth="1"/>
    <col min="10244" max="10244" width="16.7109375" style="5" customWidth="1"/>
    <col min="10245" max="10245" width="17.85546875" style="5" customWidth="1"/>
    <col min="10246" max="10246" width="19.5703125" style="5" customWidth="1"/>
    <col min="10247" max="10247" width="41.85546875" style="5" customWidth="1"/>
    <col min="10248" max="10249" width="0" style="5" hidden="1" customWidth="1"/>
    <col min="10250" max="10250" width="5.28515625" style="5" customWidth="1"/>
    <col min="10251" max="10262" width="4.42578125" style="5" customWidth="1"/>
    <col min="10263" max="10265" width="15.85546875" style="5" customWidth="1"/>
    <col min="10266" max="10266" width="41.85546875" style="5" customWidth="1"/>
    <col min="10267" max="10267" width="21.42578125" style="5" customWidth="1"/>
    <col min="10268" max="10268" width="30.28515625" style="5" customWidth="1"/>
    <col min="10269" max="10497" width="11.42578125" style="5"/>
    <col min="10498" max="10498" width="32.42578125" style="5" customWidth="1"/>
    <col min="10499" max="10499" width="17.85546875" style="5" customWidth="1"/>
    <col min="10500" max="10500" width="16.7109375" style="5" customWidth="1"/>
    <col min="10501" max="10501" width="17.85546875" style="5" customWidth="1"/>
    <col min="10502" max="10502" width="19.5703125" style="5" customWidth="1"/>
    <col min="10503" max="10503" width="41.85546875" style="5" customWidth="1"/>
    <col min="10504" max="10505" width="0" style="5" hidden="1" customWidth="1"/>
    <col min="10506" max="10506" width="5.28515625" style="5" customWidth="1"/>
    <col min="10507" max="10518" width="4.42578125" style="5" customWidth="1"/>
    <col min="10519" max="10521" width="15.85546875" style="5" customWidth="1"/>
    <col min="10522" max="10522" width="41.85546875" style="5" customWidth="1"/>
    <col min="10523" max="10523" width="21.42578125" style="5" customWidth="1"/>
    <col min="10524" max="10524" width="30.28515625" style="5" customWidth="1"/>
    <col min="10525" max="10753" width="11.42578125" style="5"/>
    <col min="10754" max="10754" width="32.42578125" style="5" customWidth="1"/>
    <col min="10755" max="10755" width="17.85546875" style="5" customWidth="1"/>
    <col min="10756" max="10756" width="16.7109375" style="5" customWidth="1"/>
    <col min="10757" max="10757" width="17.85546875" style="5" customWidth="1"/>
    <col min="10758" max="10758" width="19.5703125" style="5" customWidth="1"/>
    <col min="10759" max="10759" width="41.85546875" style="5" customWidth="1"/>
    <col min="10760" max="10761" width="0" style="5" hidden="1" customWidth="1"/>
    <col min="10762" max="10762" width="5.28515625" style="5" customWidth="1"/>
    <col min="10763" max="10774" width="4.42578125" style="5" customWidth="1"/>
    <col min="10775" max="10777" width="15.85546875" style="5" customWidth="1"/>
    <col min="10778" max="10778" width="41.85546875" style="5" customWidth="1"/>
    <col min="10779" max="10779" width="21.42578125" style="5" customWidth="1"/>
    <col min="10780" max="10780" width="30.28515625" style="5" customWidth="1"/>
    <col min="10781" max="11009" width="11.42578125" style="5"/>
    <col min="11010" max="11010" width="32.42578125" style="5" customWidth="1"/>
    <col min="11011" max="11011" width="17.85546875" style="5" customWidth="1"/>
    <col min="11012" max="11012" width="16.7109375" style="5" customWidth="1"/>
    <col min="11013" max="11013" width="17.85546875" style="5" customWidth="1"/>
    <col min="11014" max="11014" width="19.5703125" style="5" customWidth="1"/>
    <col min="11015" max="11015" width="41.85546875" style="5" customWidth="1"/>
    <col min="11016" max="11017" width="0" style="5" hidden="1" customWidth="1"/>
    <col min="11018" max="11018" width="5.28515625" style="5" customWidth="1"/>
    <col min="11019" max="11030" width="4.42578125" style="5" customWidth="1"/>
    <col min="11031" max="11033" width="15.85546875" style="5" customWidth="1"/>
    <col min="11034" max="11034" width="41.85546875" style="5" customWidth="1"/>
    <col min="11035" max="11035" width="21.42578125" style="5" customWidth="1"/>
    <col min="11036" max="11036" width="30.28515625" style="5" customWidth="1"/>
    <col min="11037" max="11265" width="11.42578125" style="5"/>
    <col min="11266" max="11266" width="32.42578125" style="5" customWidth="1"/>
    <col min="11267" max="11267" width="17.85546875" style="5" customWidth="1"/>
    <col min="11268" max="11268" width="16.7109375" style="5" customWidth="1"/>
    <col min="11269" max="11269" width="17.85546875" style="5" customWidth="1"/>
    <col min="11270" max="11270" width="19.5703125" style="5" customWidth="1"/>
    <col min="11271" max="11271" width="41.85546875" style="5" customWidth="1"/>
    <col min="11272" max="11273" width="0" style="5" hidden="1" customWidth="1"/>
    <col min="11274" max="11274" width="5.28515625" style="5" customWidth="1"/>
    <col min="11275" max="11286" width="4.42578125" style="5" customWidth="1"/>
    <col min="11287" max="11289" width="15.85546875" style="5" customWidth="1"/>
    <col min="11290" max="11290" width="41.85546875" style="5" customWidth="1"/>
    <col min="11291" max="11291" width="21.42578125" style="5" customWidth="1"/>
    <col min="11292" max="11292" width="30.28515625" style="5" customWidth="1"/>
    <col min="11293" max="11521" width="11.42578125" style="5"/>
    <col min="11522" max="11522" width="32.42578125" style="5" customWidth="1"/>
    <col min="11523" max="11523" width="17.85546875" style="5" customWidth="1"/>
    <col min="11524" max="11524" width="16.7109375" style="5" customWidth="1"/>
    <col min="11525" max="11525" width="17.85546875" style="5" customWidth="1"/>
    <col min="11526" max="11526" width="19.5703125" style="5" customWidth="1"/>
    <col min="11527" max="11527" width="41.85546875" style="5" customWidth="1"/>
    <col min="11528" max="11529" width="0" style="5" hidden="1" customWidth="1"/>
    <col min="11530" max="11530" width="5.28515625" style="5" customWidth="1"/>
    <col min="11531" max="11542" width="4.42578125" style="5" customWidth="1"/>
    <col min="11543" max="11545" width="15.85546875" style="5" customWidth="1"/>
    <col min="11546" max="11546" width="41.85546875" style="5" customWidth="1"/>
    <col min="11547" max="11547" width="21.42578125" style="5" customWidth="1"/>
    <col min="11548" max="11548" width="30.28515625" style="5" customWidth="1"/>
    <col min="11549" max="11777" width="11.42578125" style="5"/>
    <col min="11778" max="11778" width="32.42578125" style="5" customWidth="1"/>
    <col min="11779" max="11779" width="17.85546875" style="5" customWidth="1"/>
    <col min="11780" max="11780" width="16.7109375" style="5" customWidth="1"/>
    <col min="11781" max="11781" width="17.85546875" style="5" customWidth="1"/>
    <col min="11782" max="11782" width="19.5703125" style="5" customWidth="1"/>
    <col min="11783" max="11783" width="41.85546875" style="5" customWidth="1"/>
    <col min="11784" max="11785" width="0" style="5" hidden="1" customWidth="1"/>
    <col min="11786" max="11786" width="5.28515625" style="5" customWidth="1"/>
    <col min="11787" max="11798" width="4.42578125" style="5" customWidth="1"/>
    <col min="11799" max="11801" width="15.85546875" style="5" customWidth="1"/>
    <col min="11802" max="11802" width="41.85546875" style="5" customWidth="1"/>
    <col min="11803" max="11803" width="21.42578125" style="5" customWidth="1"/>
    <col min="11804" max="11804" width="30.28515625" style="5" customWidth="1"/>
    <col min="11805" max="12033" width="11.42578125" style="5"/>
    <col min="12034" max="12034" width="32.42578125" style="5" customWidth="1"/>
    <col min="12035" max="12035" width="17.85546875" style="5" customWidth="1"/>
    <col min="12036" max="12036" width="16.7109375" style="5" customWidth="1"/>
    <col min="12037" max="12037" width="17.85546875" style="5" customWidth="1"/>
    <col min="12038" max="12038" width="19.5703125" style="5" customWidth="1"/>
    <col min="12039" max="12039" width="41.85546875" style="5" customWidth="1"/>
    <col min="12040" max="12041" width="0" style="5" hidden="1" customWidth="1"/>
    <col min="12042" max="12042" width="5.28515625" style="5" customWidth="1"/>
    <col min="12043" max="12054" width="4.42578125" style="5" customWidth="1"/>
    <col min="12055" max="12057" width="15.85546875" style="5" customWidth="1"/>
    <col min="12058" max="12058" width="41.85546875" style="5" customWidth="1"/>
    <col min="12059" max="12059" width="21.42578125" style="5" customWidth="1"/>
    <col min="12060" max="12060" width="30.28515625" style="5" customWidth="1"/>
    <col min="12061" max="12289" width="11.42578125" style="5"/>
    <col min="12290" max="12290" width="32.42578125" style="5" customWidth="1"/>
    <col min="12291" max="12291" width="17.85546875" style="5" customWidth="1"/>
    <col min="12292" max="12292" width="16.7109375" style="5" customWidth="1"/>
    <col min="12293" max="12293" width="17.85546875" style="5" customWidth="1"/>
    <col min="12294" max="12294" width="19.5703125" style="5" customWidth="1"/>
    <col min="12295" max="12295" width="41.85546875" style="5" customWidth="1"/>
    <col min="12296" max="12297" width="0" style="5" hidden="1" customWidth="1"/>
    <col min="12298" max="12298" width="5.28515625" style="5" customWidth="1"/>
    <col min="12299" max="12310" width="4.42578125" style="5" customWidth="1"/>
    <col min="12311" max="12313" width="15.85546875" style="5" customWidth="1"/>
    <col min="12314" max="12314" width="41.85546875" style="5" customWidth="1"/>
    <col min="12315" max="12315" width="21.42578125" style="5" customWidth="1"/>
    <col min="12316" max="12316" width="30.28515625" style="5" customWidth="1"/>
    <col min="12317" max="12545" width="11.42578125" style="5"/>
    <col min="12546" max="12546" width="32.42578125" style="5" customWidth="1"/>
    <col min="12547" max="12547" width="17.85546875" style="5" customWidth="1"/>
    <col min="12548" max="12548" width="16.7109375" style="5" customWidth="1"/>
    <col min="12549" max="12549" width="17.85546875" style="5" customWidth="1"/>
    <col min="12550" max="12550" width="19.5703125" style="5" customWidth="1"/>
    <col min="12551" max="12551" width="41.85546875" style="5" customWidth="1"/>
    <col min="12552" max="12553" width="0" style="5" hidden="1" customWidth="1"/>
    <col min="12554" max="12554" width="5.28515625" style="5" customWidth="1"/>
    <col min="12555" max="12566" width="4.42578125" style="5" customWidth="1"/>
    <col min="12567" max="12569" width="15.85546875" style="5" customWidth="1"/>
    <col min="12570" max="12570" width="41.85546875" style="5" customWidth="1"/>
    <col min="12571" max="12571" width="21.42578125" style="5" customWidth="1"/>
    <col min="12572" max="12572" width="30.28515625" style="5" customWidth="1"/>
    <col min="12573" max="12801" width="11.42578125" style="5"/>
    <col min="12802" max="12802" width="32.42578125" style="5" customWidth="1"/>
    <col min="12803" max="12803" width="17.85546875" style="5" customWidth="1"/>
    <col min="12804" max="12804" width="16.7109375" style="5" customWidth="1"/>
    <col min="12805" max="12805" width="17.85546875" style="5" customWidth="1"/>
    <col min="12806" max="12806" width="19.5703125" style="5" customWidth="1"/>
    <col min="12807" max="12807" width="41.85546875" style="5" customWidth="1"/>
    <col min="12808" max="12809" width="0" style="5" hidden="1" customWidth="1"/>
    <col min="12810" max="12810" width="5.28515625" style="5" customWidth="1"/>
    <col min="12811" max="12822" width="4.42578125" style="5" customWidth="1"/>
    <col min="12823" max="12825" width="15.85546875" style="5" customWidth="1"/>
    <col min="12826" max="12826" width="41.85546875" style="5" customWidth="1"/>
    <col min="12827" max="12827" width="21.42578125" style="5" customWidth="1"/>
    <col min="12828" max="12828" width="30.28515625" style="5" customWidth="1"/>
    <col min="12829" max="13057" width="11.42578125" style="5"/>
    <col min="13058" max="13058" width="32.42578125" style="5" customWidth="1"/>
    <col min="13059" max="13059" width="17.85546875" style="5" customWidth="1"/>
    <col min="13060" max="13060" width="16.7109375" style="5" customWidth="1"/>
    <col min="13061" max="13061" width="17.85546875" style="5" customWidth="1"/>
    <col min="13062" max="13062" width="19.5703125" style="5" customWidth="1"/>
    <col min="13063" max="13063" width="41.85546875" style="5" customWidth="1"/>
    <col min="13064" max="13065" width="0" style="5" hidden="1" customWidth="1"/>
    <col min="13066" max="13066" width="5.28515625" style="5" customWidth="1"/>
    <col min="13067" max="13078" width="4.42578125" style="5" customWidth="1"/>
    <col min="13079" max="13081" width="15.85546875" style="5" customWidth="1"/>
    <col min="13082" max="13082" width="41.85546875" style="5" customWidth="1"/>
    <col min="13083" max="13083" width="21.42578125" style="5" customWidth="1"/>
    <col min="13084" max="13084" width="30.28515625" style="5" customWidth="1"/>
    <col min="13085" max="13313" width="11.42578125" style="5"/>
    <col min="13314" max="13314" width="32.42578125" style="5" customWidth="1"/>
    <col min="13315" max="13315" width="17.85546875" style="5" customWidth="1"/>
    <col min="13316" max="13316" width="16.7109375" style="5" customWidth="1"/>
    <col min="13317" max="13317" width="17.85546875" style="5" customWidth="1"/>
    <col min="13318" max="13318" width="19.5703125" style="5" customWidth="1"/>
    <col min="13319" max="13319" width="41.85546875" style="5" customWidth="1"/>
    <col min="13320" max="13321" width="0" style="5" hidden="1" customWidth="1"/>
    <col min="13322" max="13322" width="5.28515625" style="5" customWidth="1"/>
    <col min="13323" max="13334" width="4.42578125" style="5" customWidth="1"/>
    <col min="13335" max="13337" width="15.85546875" style="5" customWidth="1"/>
    <col min="13338" max="13338" width="41.85546875" style="5" customWidth="1"/>
    <col min="13339" max="13339" width="21.42578125" style="5" customWidth="1"/>
    <col min="13340" max="13340" width="30.28515625" style="5" customWidth="1"/>
    <col min="13341" max="13569" width="11.42578125" style="5"/>
    <col min="13570" max="13570" width="32.42578125" style="5" customWidth="1"/>
    <col min="13571" max="13571" width="17.85546875" style="5" customWidth="1"/>
    <col min="13572" max="13572" width="16.7109375" style="5" customWidth="1"/>
    <col min="13573" max="13573" width="17.85546875" style="5" customWidth="1"/>
    <col min="13574" max="13574" width="19.5703125" style="5" customWidth="1"/>
    <col min="13575" max="13575" width="41.85546875" style="5" customWidth="1"/>
    <col min="13576" max="13577" width="0" style="5" hidden="1" customWidth="1"/>
    <col min="13578" max="13578" width="5.28515625" style="5" customWidth="1"/>
    <col min="13579" max="13590" width="4.42578125" style="5" customWidth="1"/>
    <col min="13591" max="13593" width="15.85546875" style="5" customWidth="1"/>
    <col min="13594" max="13594" width="41.85546875" style="5" customWidth="1"/>
    <col min="13595" max="13595" width="21.42578125" style="5" customWidth="1"/>
    <col min="13596" max="13596" width="30.28515625" style="5" customWidth="1"/>
    <col min="13597" max="13825" width="11.42578125" style="5"/>
    <col min="13826" max="13826" width="32.42578125" style="5" customWidth="1"/>
    <col min="13827" max="13827" width="17.85546875" style="5" customWidth="1"/>
    <col min="13828" max="13828" width="16.7109375" style="5" customWidth="1"/>
    <col min="13829" max="13829" width="17.85546875" style="5" customWidth="1"/>
    <col min="13830" max="13830" width="19.5703125" style="5" customWidth="1"/>
    <col min="13831" max="13831" width="41.85546875" style="5" customWidth="1"/>
    <col min="13832" max="13833" width="0" style="5" hidden="1" customWidth="1"/>
    <col min="13834" max="13834" width="5.28515625" style="5" customWidth="1"/>
    <col min="13835" max="13846" width="4.42578125" style="5" customWidth="1"/>
    <col min="13847" max="13849" width="15.85546875" style="5" customWidth="1"/>
    <col min="13850" max="13850" width="41.85546875" style="5" customWidth="1"/>
    <col min="13851" max="13851" width="21.42578125" style="5" customWidth="1"/>
    <col min="13852" max="13852" width="30.28515625" style="5" customWidth="1"/>
    <col min="13853" max="14081" width="11.42578125" style="5"/>
    <col min="14082" max="14082" width="32.42578125" style="5" customWidth="1"/>
    <col min="14083" max="14083" width="17.85546875" style="5" customWidth="1"/>
    <col min="14084" max="14084" width="16.7109375" style="5" customWidth="1"/>
    <col min="14085" max="14085" width="17.85546875" style="5" customWidth="1"/>
    <col min="14086" max="14086" width="19.5703125" style="5" customWidth="1"/>
    <col min="14087" max="14087" width="41.85546875" style="5" customWidth="1"/>
    <col min="14088" max="14089" width="0" style="5" hidden="1" customWidth="1"/>
    <col min="14090" max="14090" width="5.28515625" style="5" customWidth="1"/>
    <col min="14091" max="14102" width="4.42578125" style="5" customWidth="1"/>
    <col min="14103" max="14105" width="15.85546875" style="5" customWidth="1"/>
    <col min="14106" max="14106" width="41.85546875" style="5" customWidth="1"/>
    <col min="14107" max="14107" width="21.42578125" style="5" customWidth="1"/>
    <col min="14108" max="14108" width="30.28515625" style="5" customWidth="1"/>
    <col min="14109" max="14337" width="11.42578125" style="5"/>
    <col min="14338" max="14338" width="32.42578125" style="5" customWidth="1"/>
    <col min="14339" max="14339" width="17.85546875" style="5" customWidth="1"/>
    <col min="14340" max="14340" width="16.7109375" style="5" customWidth="1"/>
    <col min="14341" max="14341" width="17.85546875" style="5" customWidth="1"/>
    <col min="14342" max="14342" width="19.5703125" style="5" customWidth="1"/>
    <col min="14343" max="14343" width="41.85546875" style="5" customWidth="1"/>
    <col min="14344" max="14345" width="0" style="5" hidden="1" customWidth="1"/>
    <col min="14346" max="14346" width="5.28515625" style="5" customWidth="1"/>
    <col min="14347" max="14358" width="4.42578125" style="5" customWidth="1"/>
    <col min="14359" max="14361" width="15.85546875" style="5" customWidth="1"/>
    <col min="14362" max="14362" width="41.85546875" style="5" customWidth="1"/>
    <col min="14363" max="14363" width="21.42578125" style="5" customWidth="1"/>
    <col min="14364" max="14364" width="30.28515625" style="5" customWidth="1"/>
    <col min="14365" max="14593" width="11.42578125" style="5"/>
    <col min="14594" max="14594" width="32.42578125" style="5" customWidth="1"/>
    <col min="14595" max="14595" width="17.85546875" style="5" customWidth="1"/>
    <col min="14596" max="14596" width="16.7109375" style="5" customWidth="1"/>
    <col min="14597" max="14597" width="17.85546875" style="5" customWidth="1"/>
    <col min="14598" max="14598" width="19.5703125" style="5" customWidth="1"/>
    <col min="14599" max="14599" width="41.85546875" style="5" customWidth="1"/>
    <col min="14600" max="14601" width="0" style="5" hidden="1" customWidth="1"/>
    <col min="14602" max="14602" width="5.28515625" style="5" customWidth="1"/>
    <col min="14603" max="14614" width="4.42578125" style="5" customWidth="1"/>
    <col min="14615" max="14617" width="15.85546875" style="5" customWidth="1"/>
    <col min="14618" max="14618" width="41.85546875" style="5" customWidth="1"/>
    <col min="14619" max="14619" width="21.42578125" style="5" customWidth="1"/>
    <col min="14620" max="14620" width="30.28515625" style="5" customWidth="1"/>
    <col min="14621" max="14849" width="11.42578125" style="5"/>
    <col min="14850" max="14850" width="32.42578125" style="5" customWidth="1"/>
    <col min="14851" max="14851" width="17.85546875" style="5" customWidth="1"/>
    <col min="14852" max="14852" width="16.7109375" style="5" customWidth="1"/>
    <col min="14853" max="14853" width="17.85546875" style="5" customWidth="1"/>
    <col min="14854" max="14854" width="19.5703125" style="5" customWidth="1"/>
    <col min="14855" max="14855" width="41.85546875" style="5" customWidth="1"/>
    <col min="14856" max="14857" width="0" style="5" hidden="1" customWidth="1"/>
    <col min="14858" max="14858" width="5.28515625" style="5" customWidth="1"/>
    <col min="14859" max="14870" width="4.42578125" style="5" customWidth="1"/>
    <col min="14871" max="14873" width="15.85546875" style="5" customWidth="1"/>
    <col min="14874" max="14874" width="41.85546875" style="5" customWidth="1"/>
    <col min="14875" max="14875" width="21.42578125" style="5" customWidth="1"/>
    <col min="14876" max="14876" width="30.28515625" style="5" customWidth="1"/>
    <col min="14877" max="15105" width="11.42578125" style="5"/>
    <col min="15106" max="15106" width="32.42578125" style="5" customWidth="1"/>
    <col min="15107" max="15107" width="17.85546875" style="5" customWidth="1"/>
    <col min="15108" max="15108" width="16.7109375" style="5" customWidth="1"/>
    <col min="15109" max="15109" width="17.85546875" style="5" customWidth="1"/>
    <col min="15110" max="15110" width="19.5703125" style="5" customWidth="1"/>
    <col min="15111" max="15111" width="41.85546875" style="5" customWidth="1"/>
    <col min="15112" max="15113" width="0" style="5" hidden="1" customWidth="1"/>
    <col min="15114" max="15114" width="5.28515625" style="5" customWidth="1"/>
    <col min="15115" max="15126" width="4.42578125" style="5" customWidth="1"/>
    <col min="15127" max="15129" width="15.85546875" style="5" customWidth="1"/>
    <col min="15130" max="15130" width="41.85546875" style="5" customWidth="1"/>
    <col min="15131" max="15131" width="21.42578125" style="5" customWidth="1"/>
    <col min="15132" max="15132" width="30.28515625" style="5" customWidth="1"/>
    <col min="15133" max="15361" width="11.42578125" style="5"/>
    <col min="15362" max="15362" width="32.42578125" style="5" customWidth="1"/>
    <col min="15363" max="15363" width="17.85546875" style="5" customWidth="1"/>
    <col min="15364" max="15364" width="16.7109375" style="5" customWidth="1"/>
    <col min="15365" max="15365" width="17.85546875" style="5" customWidth="1"/>
    <col min="15366" max="15366" width="19.5703125" style="5" customWidth="1"/>
    <col min="15367" max="15367" width="41.85546875" style="5" customWidth="1"/>
    <col min="15368" max="15369" width="0" style="5" hidden="1" customWidth="1"/>
    <col min="15370" max="15370" width="5.28515625" style="5" customWidth="1"/>
    <col min="15371" max="15382" width="4.42578125" style="5" customWidth="1"/>
    <col min="15383" max="15385" width="15.85546875" style="5" customWidth="1"/>
    <col min="15386" max="15386" width="41.85546875" style="5" customWidth="1"/>
    <col min="15387" max="15387" width="21.42578125" style="5" customWidth="1"/>
    <col min="15388" max="15388" width="30.28515625" style="5" customWidth="1"/>
    <col min="15389" max="15617" width="11.42578125" style="5"/>
    <col min="15618" max="15618" width="32.42578125" style="5" customWidth="1"/>
    <col min="15619" max="15619" width="17.85546875" style="5" customWidth="1"/>
    <col min="15620" max="15620" width="16.7109375" style="5" customWidth="1"/>
    <col min="15621" max="15621" width="17.85546875" style="5" customWidth="1"/>
    <col min="15622" max="15622" width="19.5703125" style="5" customWidth="1"/>
    <col min="15623" max="15623" width="41.85546875" style="5" customWidth="1"/>
    <col min="15624" max="15625" width="0" style="5" hidden="1" customWidth="1"/>
    <col min="15626" max="15626" width="5.28515625" style="5" customWidth="1"/>
    <col min="15627" max="15638" width="4.42578125" style="5" customWidth="1"/>
    <col min="15639" max="15641" width="15.85546875" style="5" customWidth="1"/>
    <col min="15642" max="15642" width="41.85546875" style="5" customWidth="1"/>
    <col min="15643" max="15643" width="21.42578125" style="5" customWidth="1"/>
    <col min="15644" max="15644" width="30.28515625" style="5" customWidth="1"/>
    <col min="15645" max="15873" width="11.42578125" style="5"/>
    <col min="15874" max="15874" width="32.42578125" style="5" customWidth="1"/>
    <col min="15875" max="15875" width="17.85546875" style="5" customWidth="1"/>
    <col min="15876" max="15876" width="16.7109375" style="5" customWidth="1"/>
    <col min="15877" max="15877" width="17.85546875" style="5" customWidth="1"/>
    <col min="15878" max="15878" width="19.5703125" style="5" customWidth="1"/>
    <col min="15879" max="15879" width="41.85546875" style="5" customWidth="1"/>
    <col min="15880" max="15881" width="0" style="5" hidden="1" customWidth="1"/>
    <col min="15882" max="15882" width="5.28515625" style="5" customWidth="1"/>
    <col min="15883" max="15894" width="4.42578125" style="5" customWidth="1"/>
    <col min="15895" max="15897" width="15.85546875" style="5" customWidth="1"/>
    <col min="15898" max="15898" width="41.85546875" style="5" customWidth="1"/>
    <col min="15899" max="15899" width="21.42578125" style="5" customWidth="1"/>
    <col min="15900" max="15900" width="30.28515625" style="5" customWidth="1"/>
    <col min="15901" max="16129" width="11.42578125" style="5"/>
    <col min="16130" max="16130" width="32.42578125" style="5" customWidth="1"/>
    <col min="16131" max="16131" width="17.85546875" style="5" customWidth="1"/>
    <col min="16132" max="16132" width="16.7109375" style="5" customWidth="1"/>
    <col min="16133" max="16133" width="17.85546875" style="5" customWidth="1"/>
    <col min="16134" max="16134" width="19.5703125" style="5" customWidth="1"/>
    <col min="16135" max="16135" width="41.85546875" style="5" customWidth="1"/>
    <col min="16136" max="16137" width="0" style="5" hidden="1" customWidth="1"/>
    <col min="16138" max="16138" width="5.28515625" style="5" customWidth="1"/>
    <col min="16139" max="16150" width="4.42578125" style="5" customWidth="1"/>
    <col min="16151" max="16153" width="15.85546875" style="5" customWidth="1"/>
    <col min="16154" max="16154" width="41.85546875" style="5" customWidth="1"/>
    <col min="16155" max="16155" width="21.42578125" style="5" customWidth="1"/>
    <col min="16156" max="16156" width="30.28515625" style="5" customWidth="1"/>
    <col min="16157" max="16384" width="11.42578125" style="5"/>
  </cols>
  <sheetData>
    <row r="1" spans="1:28" ht="117" customHeight="1" x14ac:dyDescent="0.25">
      <c r="A1" s="231" t="s">
        <v>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3"/>
    </row>
    <row r="2" spans="1:28" ht="15.75" x14ac:dyDescent="0.3">
      <c r="A2" s="2"/>
      <c r="B2" s="2"/>
      <c r="C2" s="2"/>
      <c r="D2" s="2"/>
      <c r="E2" s="4"/>
      <c r="F2" s="1"/>
      <c r="G2" s="4"/>
      <c r="H2" s="4"/>
      <c r="I2" s="2"/>
      <c r="J2" s="2"/>
      <c r="K2" s="2"/>
      <c r="L2" s="2"/>
      <c r="M2" s="2"/>
      <c r="N2" s="2"/>
      <c r="O2" s="2"/>
      <c r="P2" s="2"/>
      <c r="Q2" s="2"/>
      <c r="R2" s="2"/>
      <c r="S2" s="2"/>
      <c r="T2" s="2"/>
      <c r="U2" s="2"/>
      <c r="V2" s="2"/>
      <c r="W2" s="2"/>
      <c r="X2" s="2"/>
      <c r="Y2" s="2"/>
      <c r="Z2" s="2"/>
      <c r="AA2" s="2"/>
      <c r="AB2" s="2"/>
    </row>
    <row r="3" spans="1:28" s="8" customFormat="1" ht="14.25" x14ac:dyDescent="0.2">
      <c r="A3" s="12"/>
      <c r="B3" s="12"/>
      <c r="C3" s="12"/>
      <c r="D3" s="12"/>
      <c r="E3" s="10"/>
      <c r="F3" s="11"/>
      <c r="G3" s="10"/>
      <c r="H3" s="10"/>
      <c r="I3" s="9"/>
      <c r="J3" s="9"/>
      <c r="K3" s="9"/>
      <c r="L3" s="9"/>
      <c r="M3" s="9"/>
      <c r="N3" s="9"/>
      <c r="O3" s="9"/>
      <c r="P3" s="9"/>
      <c r="Q3" s="9"/>
      <c r="R3" s="9"/>
      <c r="S3" s="9"/>
      <c r="T3" s="9"/>
      <c r="U3" s="9"/>
      <c r="V3" s="9"/>
      <c r="W3" s="9"/>
      <c r="X3" s="9"/>
      <c r="Y3" s="9"/>
      <c r="Z3" s="9"/>
      <c r="AA3" s="9"/>
      <c r="AB3" s="9"/>
    </row>
    <row r="4" spans="1:28" s="14" customFormat="1" ht="20.25" customHeight="1" x14ac:dyDescent="0.2">
      <c r="A4" s="268" t="s">
        <v>1</v>
      </c>
      <c r="B4" s="268"/>
      <c r="C4" s="268"/>
      <c r="D4" s="268"/>
      <c r="E4" s="268"/>
      <c r="F4" s="268"/>
      <c r="G4" s="268"/>
      <c r="H4" s="269" t="s">
        <v>2</v>
      </c>
      <c r="I4" s="269"/>
      <c r="J4" s="269"/>
      <c r="K4" s="269"/>
      <c r="L4" s="269"/>
      <c r="M4" s="269"/>
      <c r="N4" s="269"/>
      <c r="O4" s="269"/>
      <c r="P4" s="269"/>
      <c r="Q4" s="269"/>
      <c r="R4" s="269"/>
      <c r="S4" s="269"/>
      <c r="T4" s="269"/>
      <c r="U4" s="269"/>
      <c r="V4" s="269"/>
      <c r="W4" s="270" t="s">
        <v>3</v>
      </c>
      <c r="X4" s="270"/>
      <c r="Y4" s="271" t="s">
        <v>4</v>
      </c>
      <c r="Z4" s="271"/>
      <c r="AA4" s="271"/>
      <c r="AB4" s="271"/>
    </row>
    <row r="5" spans="1:28" s="14" customFormat="1" ht="20.25" customHeight="1" x14ac:dyDescent="0.2">
      <c r="A5" s="268"/>
      <c r="B5" s="268"/>
      <c r="C5" s="268"/>
      <c r="D5" s="268"/>
      <c r="E5" s="268"/>
      <c r="F5" s="268"/>
      <c r="G5" s="268"/>
      <c r="H5" s="269"/>
      <c r="I5" s="269"/>
      <c r="J5" s="269"/>
      <c r="K5" s="269"/>
      <c r="L5" s="269"/>
      <c r="M5" s="269"/>
      <c r="N5" s="269"/>
      <c r="O5" s="269"/>
      <c r="P5" s="269"/>
      <c r="Q5" s="269"/>
      <c r="R5" s="269"/>
      <c r="S5" s="269"/>
      <c r="T5" s="269"/>
      <c r="U5" s="269"/>
      <c r="V5" s="269"/>
      <c r="W5" s="270"/>
      <c r="X5" s="270"/>
      <c r="Y5" s="44" t="s">
        <v>5</v>
      </c>
      <c r="Z5" s="44" t="s">
        <v>6</v>
      </c>
      <c r="AA5" s="44" t="s">
        <v>7</v>
      </c>
      <c r="AB5" s="44" t="s">
        <v>8</v>
      </c>
    </row>
    <row r="6" spans="1:28" s="14" customFormat="1" ht="100.5" customHeight="1" thickBot="1" x14ac:dyDescent="0.25">
      <c r="A6" s="254" t="s">
        <v>9</v>
      </c>
      <c r="B6" s="254" t="s">
        <v>10</v>
      </c>
      <c r="C6" s="254" t="s">
        <v>11</v>
      </c>
      <c r="D6" s="254" t="s">
        <v>12</v>
      </c>
      <c r="E6" s="254" t="s">
        <v>13</v>
      </c>
      <c r="F6" s="254" t="s">
        <v>14</v>
      </c>
      <c r="G6" s="254" t="s">
        <v>15</v>
      </c>
      <c r="H6" s="29" t="s">
        <v>16</v>
      </c>
      <c r="I6" s="285" t="s">
        <v>17</v>
      </c>
      <c r="J6" s="285"/>
      <c r="K6" s="285"/>
      <c r="L6" s="285"/>
      <c r="M6" s="286" t="s">
        <v>18</v>
      </c>
      <c r="N6" s="286"/>
      <c r="O6" s="286"/>
      <c r="P6" s="286"/>
      <c r="Q6" s="258" t="s">
        <v>19</v>
      </c>
      <c r="R6" s="258"/>
      <c r="S6" s="258"/>
      <c r="T6" s="258"/>
      <c r="U6" s="255" t="s">
        <v>20</v>
      </c>
      <c r="V6" s="255" t="s">
        <v>21</v>
      </c>
      <c r="W6" s="216" t="s">
        <v>22</v>
      </c>
      <c r="X6" s="216" t="s">
        <v>23</v>
      </c>
      <c r="Y6" s="240" t="s">
        <v>24</v>
      </c>
      <c r="Z6" s="240" t="s">
        <v>25</v>
      </c>
      <c r="AA6" s="240" t="s">
        <v>26</v>
      </c>
      <c r="AB6" s="240" t="s">
        <v>27</v>
      </c>
    </row>
    <row r="7" spans="1:28" s="14" customFormat="1" ht="23.25" customHeight="1" x14ac:dyDescent="0.2">
      <c r="A7" s="254"/>
      <c r="B7" s="254"/>
      <c r="C7" s="254"/>
      <c r="D7" s="254"/>
      <c r="E7" s="254"/>
      <c r="F7" s="254"/>
      <c r="G7" s="254"/>
      <c r="H7" s="37"/>
      <c r="I7" s="112">
        <v>1</v>
      </c>
      <c r="J7" s="113">
        <v>2</v>
      </c>
      <c r="K7" s="113">
        <v>3</v>
      </c>
      <c r="L7" s="114">
        <v>4</v>
      </c>
      <c r="M7" s="120">
        <v>5</v>
      </c>
      <c r="N7" s="121">
        <v>6</v>
      </c>
      <c r="O7" s="121">
        <v>7</v>
      </c>
      <c r="P7" s="122">
        <v>8</v>
      </c>
      <c r="Q7" s="36"/>
      <c r="R7" s="30"/>
      <c r="S7" s="30"/>
      <c r="T7" s="30"/>
      <c r="U7" s="255"/>
      <c r="V7" s="255"/>
      <c r="W7" s="216"/>
      <c r="X7" s="216"/>
      <c r="Y7" s="240"/>
      <c r="Z7" s="240"/>
      <c r="AA7" s="240"/>
      <c r="AB7" s="240"/>
    </row>
    <row r="8" spans="1:28" s="14" customFormat="1" ht="51" customHeight="1" x14ac:dyDescent="0.2">
      <c r="A8" s="262" t="s">
        <v>55</v>
      </c>
      <c r="B8" s="262" t="s">
        <v>56</v>
      </c>
      <c r="C8" s="262" t="s">
        <v>57</v>
      </c>
      <c r="D8" s="262" t="s">
        <v>58</v>
      </c>
      <c r="E8" s="263" t="s">
        <v>59</v>
      </c>
      <c r="F8" s="262" t="s">
        <v>60</v>
      </c>
      <c r="G8" s="263" t="s">
        <v>61</v>
      </c>
      <c r="H8" s="37" t="s">
        <v>35</v>
      </c>
      <c r="I8" s="115"/>
      <c r="J8" s="31"/>
      <c r="K8" s="33"/>
      <c r="L8" s="102">
        <v>0.33</v>
      </c>
      <c r="M8" s="101"/>
      <c r="N8" s="32"/>
      <c r="O8" s="32"/>
      <c r="P8" s="102">
        <v>0.33</v>
      </c>
      <c r="Q8" s="97"/>
      <c r="R8" s="32"/>
      <c r="S8" s="32"/>
      <c r="T8" s="32"/>
      <c r="U8" s="265">
        <f>+M8+N8+O8+P8</f>
        <v>0.33</v>
      </c>
      <c r="V8" s="265">
        <f>+M9+N9+O9+P9</f>
        <v>0.33</v>
      </c>
      <c r="W8" s="265">
        <f>SUM(I9:P9)</f>
        <v>0.66</v>
      </c>
      <c r="X8" s="252">
        <f>+V8/U8</f>
        <v>1</v>
      </c>
      <c r="Y8" s="273" t="s">
        <v>62</v>
      </c>
      <c r="Z8" s="279" t="s">
        <v>37</v>
      </c>
      <c r="AA8" s="434" t="s">
        <v>616</v>
      </c>
      <c r="AB8" s="283" t="s">
        <v>37</v>
      </c>
    </row>
    <row r="9" spans="1:28" s="14" customFormat="1" ht="51" customHeight="1" x14ac:dyDescent="0.2">
      <c r="A9" s="275"/>
      <c r="B9" s="275"/>
      <c r="C9" s="262"/>
      <c r="D9" s="276"/>
      <c r="E9" s="263"/>
      <c r="F9" s="262"/>
      <c r="G9" s="263"/>
      <c r="H9" s="37" t="s">
        <v>38</v>
      </c>
      <c r="I9" s="115"/>
      <c r="J9" s="33"/>
      <c r="K9" s="33"/>
      <c r="L9" s="104">
        <v>0.33</v>
      </c>
      <c r="M9" s="101"/>
      <c r="N9" s="32"/>
      <c r="O9" s="32"/>
      <c r="P9" s="104">
        <v>0.33</v>
      </c>
      <c r="Q9" s="97"/>
      <c r="R9" s="32"/>
      <c r="S9" s="32"/>
      <c r="T9" s="32"/>
      <c r="U9" s="265"/>
      <c r="V9" s="265"/>
      <c r="W9" s="265"/>
      <c r="X9" s="252"/>
      <c r="Y9" s="274"/>
      <c r="Z9" s="280"/>
      <c r="AA9" s="435"/>
      <c r="AB9" s="284"/>
    </row>
    <row r="10" spans="1:28" s="14" customFormat="1" ht="43.5" customHeight="1" x14ac:dyDescent="0.2">
      <c r="A10" s="262" t="s">
        <v>55</v>
      </c>
      <c r="B10" s="262" t="s">
        <v>29</v>
      </c>
      <c r="C10" s="262" t="s">
        <v>57</v>
      </c>
      <c r="D10" s="262" t="s">
        <v>63</v>
      </c>
      <c r="E10" s="263" t="s">
        <v>64</v>
      </c>
      <c r="F10" s="262" t="s">
        <v>65</v>
      </c>
      <c r="G10" s="263" t="s">
        <v>66</v>
      </c>
      <c r="H10" s="37" t="s">
        <v>35</v>
      </c>
      <c r="I10" s="115"/>
      <c r="J10" s="33"/>
      <c r="K10" s="33"/>
      <c r="L10" s="116"/>
      <c r="M10" s="105"/>
      <c r="N10" s="48">
        <v>0.5</v>
      </c>
      <c r="O10" s="35"/>
      <c r="P10" s="111"/>
      <c r="Q10" s="98"/>
      <c r="R10" s="34"/>
      <c r="S10" s="35"/>
      <c r="T10" s="35"/>
      <c r="U10" s="265">
        <f>SUM(M10:P10)</f>
        <v>0.5</v>
      </c>
      <c r="V10" s="265">
        <f>SUM(M11:P11)</f>
        <v>0.5</v>
      </c>
      <c r="W10" s="265">
        <f>SUM(I11:P11)</f>
        <v>0.5</v>
      </c>
      <c r="X10" s="252">
        <f t="shared" ref="X10" si="0">+V10/U10</f>
        <v>1</v>
      </c>
      <c r="Y10" s="277" t="s">
        <v>67</v>
      </c>
      <c r="Z10" s="281" t="s">
        <v>37</v>
      </c>
      <c r="AA10" s="273" t="s">
        <v>617</v>
      </c>
      <c r="AB10" s="239" t="s">
        <v>37</v>
      </c>
    </row>
    <row r="11" spans="1:28" s="14" customFormat="1" ht="43.5" customHeight="1" x14ac:dyDescent="0.2">
      <c r="A11" s="275"/>
      <c r="B11" s="275"/>
      <c r="C11" s="262"/>
      <c r="D11" s="276"/>
      <c r="E11" s="263"/>
      <c r="F11" s="262"/>
      <c r="G11" s="263"/>
      <c r="H11" s="37" t="s">
        <v>38</v>
      </c>
      <c r="I11" s="115"/>
      <c r="J11" s="33"/>
      <c r="K11" s="33"/>
      <c r="L11" s="116"/>
      <c r="M11" s="105"/>
      <c r="N11" s="192">
        <v>0.5</v>
      </c>
      <c r="O11" s="35"/>
      <c r="P11" s="111"/>
      <c r="Q11" s="98"/>
      <c r="R11" s="34"/>
      <c r="S11" s="35"/>
      <c r="T11" s="35"/>
      <c r="U11" s="265"/>
      <c r="V11" s="265"/>
      <c r="W11" s="265"/>
      <c r="X11" s="252"/>
      <c r="Y11" s="278"/>
      <c r="Z11" s="282"/>
      <c r="AA11" s="274"/>
      <c r="AB11" s="239"/>
    </row>
    <row r="12" spans="1:28" s="14" customFormat="1" ht="38.450000000000003" customHeight="1" x14ac:dyDescent="0.2">
      <c r="A12" s="262" t="s">
        <v>55</v>
      </c>
      <c r="B12" s="262" t="s">
        <v>29</v>
      </c>
      <c r="C12" s="262" t="s">
        <v>57</v>
      </c>
      <c r="D12" s="262" t="s">
        <v>68</v>
      </c>
      <c r="E12" s="263" t="s">
        <v>69</v>
      </c>
      <c r="F12" s="262" t="s">
        <v>70</v>
      </c>
      <c r="G12" s="263" t="s">
        <v>71</v>
      </c>
      <c r="H12" s="37" t="s">
        <v>35</v>
      </c>
      <c r="I12" s="115"/>
      <c r="J12" s="33"/>
      <c r="K12" s="33"/>
      <c r="L12" s="116"/>
      <c r="M12" s="101"/>
      <c r="N12" s="32"/>
      <c r="O12" s="32"/>
      <c r="P12" s="107"/>
      <c r="Q12" s="97"/>
      <c r="R12" s="32"/>
      <c r="S12" s="32"/>
      <c r="T12" s="32"/>
      <c r="U12" s="265">
        <f>SUM(I12:P12)</f>
        <v>0</v>
      </c>
      <c r="V12" s="265">
        <f>SUM(I13:P13)</f>
        <v>0</v>
      </c>
      <c r="W12" s="265">
        <v>0</v>
      </c>
      <c r="X12" s="252" t="e">
        <f t="shared" ref="X12" si="1">+V12/U12</f>
        <v>#DIV/0!</v>
      </c>
      <c r="Y12" s="272" t="s">
        <v>37</v>
      </c>
      <c r="Z12" s="250" t="s">
        <v>37</v>
      </c>
      <c r="AA12" s="272" t="s">
        <v>72</v>
      </c>
      <c r="AB12" s="239" t="s">
        <v>37</v>
      </c>
    </row>
    <row r="13" spans="1:28" s="14" customFormat="1" ht="38.450000000000003" customHeight="1" thickBot="1" x14ac:dyDescent="0.25">
      <c r="A13" s="275"/>
      <c r="B13" s="275"/>
      <c r="C13" s="262"/>
      <c r="D13" s="276"/>
      <c r="E13" s="263"/>
      <c r="F13" s="262"/>
      <c r="G13" s="263"/>
      <c r="H13" s="37" t="s">
        <v>38</v>
      </c>
      <c r="I13" s="117"/>
      <c r="J13" s="118"/>
      <c r="K13" s="118"/>
      <c r="L13" s="119"/>
      <c r="M13" s="123"/>
      <c r="N13" s="124"/>
      <c r="O13" s="124"/>
      <c r="P13" s="125"/>
      <c r="Q13" s="97"/>
      <c r="R13" s="32"/>
      <c r="S13" s="32"/>
      <c r="T13" s="32"/>
      <c r="U13" s="265"/>
      <c r="V13" s="265"/>
      <c r="W13" s="265"/>
      <c r="X13" s="252"/>
      <c r="Y13" s="272"/>
      <c r="Z13" s="250"/>
      <c r="AA13" s="250"/>
      <c r="AB13" s="239"/>
    </row>
    <row r="14" spans="1:28" customFormat="1" ht="38.450000000000003" customHeight="1" x14ac:dyDescent="0.25">
      <c r="AA14" s="213"/>
    </row>
    <row r="15" spans="1:28" customFormat="1" ht="29.25" customHeight="1" x14ac:dyDescent="0.25"/>
    <row r="16" spans="1:28" customFormat="1" ht="38.450000000000003" customHeight="1" x14ac:dyDescent="0.25"/>
    <row r="17" customFormat="1" ht="38.450000000000003" customHeight="1" x14ac:dyDescent="0.25"/>
    <row r="18" customFormat="1" ht="38.450000000000003" customHeight="1" x14ac:dyDescent="0.25"/>
    <row r="19" customFormat="1" ht="38.450000000000003" customHeight="1" x14ac:dyDescent="0.25"/>
    <row r="20" customFormat="1" ht="38.450000000000003" customHeight="1" x14ac:dyDescent="0.25"/>
    <row r="21" customFormat="1" ht="38.450000000000003" customHeight="1" x14ac:dyDescent="0.25"/>
    <row r="22" customFormat="1" ht="38.450000000000003" customHeight="1" x14ac:dyDescent="0.25"/>
    <row r="23" customFormat="1" ht="38.450000000000003" customHeight="1" x14ac:dyDescent="0.25"/>
    <row r="24" customFormat="1" ht="38.450000000000003" customHeight="1" x14ac:dyDescent="0.25"/>
    <row r="25" customFormat="1" ht="38.450000000000003" customHeight="1" x14ac:dyDescent="0.25"/>
    <row r="26" customFormat="1" ht="38.450000000000003" customHeight="1" x14ac:dyDescent="0.25"/>
    <row r="27" customFormat="1" ht="38.450000000000003" customHeight="1" x14ac:dyDescent="0.25"/>
    <row r="28" customFormat="1" ht="38.450000000000003" customHeight="1" x14ac:dyDescent="0.25"/>
    <row r="29" customFormat="1" ht="38.450000000000003" customHeight="1" x14ac:dyDescent="0.25"/>
    <row r="30" customFormat="1" ht="38.450000000000003" customHeight="1" x14ac:dyDescent="0.25"/>
    <row r="31" customFormat="1" ht="38.450000000000003" customHeight="1" x14ac:dyDescent="0.25"/>
    <row r="32" customFormat="1" ht="38.450000000000003" customHeight="1" x14ac:dyDescent="0.25"/>
    <row r="33" customFormat="1" ht="38.450000000000003" customHeight="1" x14ac:dyDescent="0.25"/>
    <row r="34" customFormat="1" ht="38.450000000000003" customHeight="1" x14ac:dyDescent="0.25"/>
    <row r="35" customFormat="1" ht="38.450000000000003" customHeight="1" x14ac:dyDescent="0.25"/>
    <row r="36" customFormat="1" ht="38.450000000000003" customHeight="1" x14ac:dyDescent="0.25"/>
    <row r="37" customFormat="1" ht="38.450000000000003" customHeight="1" x14ac:dyDescent="0.25"/>
    <row r="38" customFormat="1" ht="21" customHeight="1" x14ac:dyDescent="0.25"/>
    <row r="39" customFormat="1" x14ac:dyDescent="0.25"/>
    <row r="40" customFormat="1" ht="15.75" customHeight="1" x14ac:dyDescent="0.25"/>
    <row r="41" customFormat="1" x14ac:dyDescent="0.25"/>
    <row r="42" customFormat="1" ht="22.5" customHeigh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ht="21" customHeight="1" x14ac:dyDescent="0.25"/>
    <row r="51" customFormat="1" x14ac:dyDescent="0.25"/>
    <row r="52" customFormat="1" ht="15.75" customHeight="1" x14ac:dyDescent="0.25"/>
    <row r="53" customFormat="1" x14ac:dyDescent="0.25"/>
    <row r="54" customFormat="1" x14ac:dyDescent="0.25"/>
    <row r="55" customFormat="1" ht="49.5" customHeight="1" x14ac:dyDescent="0.25"/>
    <row r="56" customFormat="1" ht="15.75" customHeight="1" x14ac:dyDescent="0.25"/>
    <row r="57" customFormat="1" x14ac:dyDescent="0.25"/>
    <row r="58" customFormat="1" x14ac:dyDescent="0.25"/>
    <row r="59" customFormat="1" ht="24.75" customHeigh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68">
    <mergeCell ref="A6:A7"/>
    <mergeCell ref="B6:B7"/>
    <mergeCell ref="C6:C7"/>
    <mergeCell ref="D6:D7"/>
    <mergeCell ref="E6:E7"/>
    <mergeCell ref="A1:AB1"/>
    <mergeCell ref="A4:G5"/>
    <mergeCell ref="H4:V5"/>
    <mergeCell ref="W4:X5"/>
    <mergeCell ref="Y4:AB4"/>
    <mergeCell ref="Z6:Z7"/>
    <mergeCell ref="AA6:AA7"/>
    <mergeCell ref="F6:F7"/>
    <mergeCell ref="G6:G7"/>
    <mergeCell ref="I6:L6"/>
    <mergeCell ref="M6:P6"/>
    <mergeCell ref="Q6:T6"/>
    <mergeCell ref="U6:U7"/>
    <mergeCell ref="AA8:AA9"/>
    <mergeCell ref="AB8:AB9"/>
    <mergeCell ref="AB6:AB7"/>
    <mergeCell ref="A8:A9"/>
    <mergeCell ref="B8:B9"/>
    <mergeCell ref="C8:C9"/>
    <mergeCell ref="D8:D9"/>
    <mergeCell ref="E8:E9"/>
    <mergeCell ref="F8:F9"/>
    <mergeCell ref="G8:G9"/>
    <mergeCell ref="U8:U9"/>
    <mergeCell ref="V8:V9"/>
    <mergeCell ref="V6:V7"/>
    <mergeCell ref="W6:W7"/>
    <mergeCell ref="X6:X7"/>
    <mergeCell ref="Y6:Y7"/>
    <mergeCell ref="F10:F11"/>
    <mergeCell ref="W8:W9"/>
    <mergeCell ref="X8:X9"/>
    <mergeCell ref="Y8:Y9"/>
    <mergeCell ref="Z8:Z9"/>
    <mergeCell ref="Z10:Z11"/>
    <mergeCell ref="A10:A11"/>
    <mergeCell ref="B10:B11"/>
    <mergeCell ref="C10:C11"/>
    <mergeCell ref="D10:D11"/>
    <mergeCell ref="E10:E11"/>
    <mergeCell ref="AA10:AA11"/>
    <mergeCell ref="AB10:AB11"/>
    <mergeCell ref="A12:A13"/>
    <mergeCell ref="B12:B13"/>
    <mergeCell ref="C12:C13"/>
    <mergeCell ref="D12:D13"/>
    <mergeCell ref="E12:E13"/>
    <mergeCell ref="F12:F13"/>
    <mergeCell ref="G12:G13"/>
    <mergeCell ref="G10:G11"/>
    <mergeCell ref="U10:U11"/>
    <mergeCell ref="V10:V11"/>
    <mergeCell ref="W10:W11"/>
    <mergeCell ref="X10:X11"/>
    <mergeCell ref="Y10:Y11"/>
    <mergeCell ref="AA12:AA13"/>
    <mergeCell ref="AB12:AB13"/>
    <mergeCell ref="U12:U13"/>
    <mergeCell ref="V12:V13"/>
    <mergeCell ref="W12:W13"/>
    <mergeCell ref="X12:X13"/>
    <mergeCell ref="Y12:Y13"/>
    <mergeCell ref="Z12:Z13"/>
  </mergeCells>
  <conditionalFormatting sqref="I9:K9">
    <cfRule type="cellIs" dxfId="314" priority="8" operator="equal">
      <formula>0</formula>
    </cfRule>
    <cfRule type="cellIs" dxfId="313" priority="9" operator="lessThan">
      <formula>0.99</formula>
    </cfRule>
    <cfRule type="cellIs" dxfId="312" priority="10" operator="equal">
      <formula>$K$8</formula>
    </cfRule>
    <cfRule type="cellIs" dxfId="311" priority="11" operator="equal">
      <formula>0</formula>
    </cfRule>
    <cfRule type="cellIs" dxfId="310" priority="12" operator="lessThan">
      <formula>$L$10</formula>
    </cfRule>
    <cfRule type="cellIs" dxfId="309" priority="13" operator="equal">
      <formula>$L$10</formula>
    </cfRule>
    <cfRule type="colorScale" priority="14">
      <colorScale>
        <cfvo type="num" val="79"/>
        <cfvo type="num" val="80"/>
        <cfvo type="num" val="100"/>
        <color rgb="FFFF0000"/>
        <color rgb="FFFFEB84"/>
        <color rgb="FF63BE7B"/>
      </colorScale>
    </cfRule>
  </conditionalFormatting>
  <printOptions horizontalCentered="1" verticalCentered="1"/>
  <pageMargins left="0.11811023622047245" right="0.11811023622047245" top="0.35433070866141736" bottom="0.35433070866141736" header="0.31496062992125984" footer="0.31496062992125984"/>
  <pageSetup paperSize="5" scale="32" fitToWidth="0"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DFB19-A187-4D15-9873-60330ED2E758}">
  <sheetPr>
    <tabColor theme="4"/>
  </sheetPr>
  <dimension ref="A1:AB62"/>
  <sheetViews>
    <sheetView topLeftCell="V37" zoomScale="75" zoomScaleNormal="75" zoomScaleSheetLayoutView="100" workbookViewId="0">
      <selection activeCell="AA34" sqref="AA34:AA35"/>
    </sheetView>
  </sheetViews>
  <sheetFormatPr baseColWidth="10" defaultColWidth="11.42578125" defaultRowHeight="15" x14ac:dyDescent="0.25"/>
  <cols>
    <col min="1" max="1" width="20.5703125" style="5" customWidth="1"/>
    <col min="2" max="2" width="17.85546875" style="5" hidden="1" customWidth="1"/>
    <col min="3" max="3" width="16.7109375" style="5" hidden="1" customWidth="1"/>
    <col min="4" max="4" width="20.42578125" style="5" customWidth="1"/>
    <col min="5" max="5" width="41.85546875" style="5" customWidth="1"/>
    <col min="6" max="6" width="18" style="6" bestFit="1" customWidth="1"/>
    <col min="7" max="7" width="26.7109375" style="5" customWidth="1"/>
    <col min="8" max="8" width="10.5703125" style="5" bestFit="1" customWidth="1"/>
    <col min="9" max="16" width="6.85546875" style="5" customWidth="1"/>
    <col min="17" max="19" width="5.28515625" style="5" customWidth="1"/>
    <col min="20" max="20" width="8.42578125" style="5" customWidth="1"/>
    <col min="21" max="21" width="18.140625" style="5" customWidth="1"/>
    <col min="22" max="23" width="15.85546875" style="5" customWidth="1"/>
    <col min="24" max="24" width="17" style="5" customWidth="1"/>
    <col min="25" max="28" width="60.7109375" style="5" customWidth="1"/>
    <col min="29" max="257" width="11.42578125" style="5"/>
    <col min="258" max="258" width="32.42578125" style="5" customWidth="1"/>
    <col min="259" max="259" width="17.85546875" style="5" customWidth="1"/>
    <col min="260" max="260" width="16.7109375" style="5" customWidth="1"/>
    <col min="261" max="261" width="17.85546875" style="5" customWidth="1"/>
    <col min="262" max="262" width="19.5703125" style="5" customWidth="1"/>
    <col min="263" max="263" width="41.85546875" style="5" customWidth="1"/>
    <col min="264" max="265" width="0" style="5" hidden="1" customWidth="1"/>
    <col min="266" max="266" width="5.28515625" style="5" customWidth="1"/>
    <col min="267" max="278" width="4.42578125" style="5" customWidth="1"/>
    <col min="279" max="281" width="15.85546875" style="5" customWidth="1"/>
    <col min="282" max="282" width="41.85546875" style="5" customWidth="1"/>
    <col min="283" max="283" width="21.42578125" style="5" customWidth="1"/>
    <col min="284" max="284" width="30.28515625" style="5" customWidth="1"/>
    <col min="285" max="513" width="11.42578125" style="5"/>
    <col min="514" max="514" width="32.42578125" style="5" customWidth="1"/>
    <col min="515" max="515" width="17.85546875" style="5" customWidth="1"/>
    <col min="516" max="516" width="16.7109375" style="5" customWidth="1"/>
    <col min="517" max="517" width="17.85546875" style="5" customWidth="1"/>
    <col min="518" max="518" width="19.5703125" style="5" customWidth="1"/>
    <col min="519" max="519" width="41.85546875" style="5" customWidth="1"/>
    <col min="520" max="521" width="0" style="5" hidden="1" customWidth="1"/>
    <col min="522" max="522" width="5.28515625" style="5" customWidth="1"/>
    <col min="523" max="534" width="4.42578125" style="5" customWidth="1"/>
    <col min="535" max="537" width="15.85546875" style="5" customWidth="1"/>
    <col min="538" max="538" width="41.85546875" style="5" customWidth="1"/>
    <col min="539" max="539" width="21.42578125" style="5" customWidth="1"/>
    <col min="540" max="540" width="30.28515625" style="5" customWidth="1"/>
    <col min="541" max="769" width="11.42578125" style="5"/>
    <col min="770" max="770" width="32.42578125" style="5" customWidth="1"/>
    <col min="771" max="771" width="17.85546875" style="5" customWidth="1"/>
    <col min="772" max="772" width="16.7109375" style="5" customWidth="1"/>
    <col min="773" max="773" width="17.85546875" style="5" customWidth="1"/>
    <col min="774" max="774" width="19.5703125" style="5" customWidth="1"/>
    <col min="775" max="775" width="41.85546875" style="5" customWidth="1"/>
    <col min="776" max="777" width="0" style="5" hidden="1" customWidth="1"/>
    <col min="778" max="778" width="5.28515625" style="5" customWidth="1"/>
    <col min="779" max="790" width="4.42578125" style="5" customWidth="1"/>
    <col min="791" max="793" width="15.85546875" style="5" customWidth="1"/>
    <col min="794" max="794" width="41.85546875" style="5" customWidth="1"/>
    <col min="795" max="795" width="21.42578125" style="5" customWidth="1"/>
    <col min="796" max="796" width="30.28515625" style="5" customWidth="1"/>
    <col min="797" max="1025" width="11.42578125" style="5"/>
    <col min="1026" max="1026" width="32.42578125" style="5" customWidth="1"/>
    <col min="1027" max="1027" width="17.85546875" style="5" customWidth="1"/>
    <col min="1028" max="1028" width="16.7109375" style="5" customWidth="1"/>
    <col min="1029" max="1029" width="17.85546875" style="5" customWidth="1"/>
    <col min="1030" max="1030" width="19.5703125" style="5" customWidth="1"/>
    <col min="1031" max="1031" width="41.85546875" style="5" customWidth="1"/>
    <col min="1032" max="1033" width="0" style="5" hidden="1" customWidth="1"/>
    <col min="1034" max="1034" width="5.28515625" style="5" customWidth="1"/>
    <col min="1035" max="1046" width="4.42578125" style="5" customWidth="1"/>
    <col min="1047" max="1049" width="15.85546875" style="5" customWidth="1"/>
    <col min="1050" max="1050" width="41.85546875" style="5" customWidth="1"/>
    <col min="1051" max="1051" width="21.42578125" style="5" customWidth="1"/>
    <col min="1052" max="1052" width="30.28515625" style="5" customWidth="1"/>
    <col min="1053" max="1281" width="11.42578125" style="5"/>
    <col min="1282" max="1282" width="32.42578125" style="5" customWidth="1"/>
    <col min="1283" max="1283" width="17.85546875" style="5" customWidth="1"/>
    <col min="1284" max="1284" width="16.7109375" style="5" customWidth="1"/>
    <col min="1285" max="1285" width="17.85546875" style="5" customWidth="1"/>
    <col min="1286" max="1286" width="19.5703125" style="5" customWidth="1"/>
    <col min="1287" max="1287" width="41.85546875" style="5" customWidth="1"/>
    <col min="1288" max="1289" width="0" style="5" hidden="1" customWidth="1"/>
    <col min="1290" max="1290" width="5.28515625" style="5" customWidth="1"/>
    <col min="1291" max="1302" width="4.42578125" style="5" customWidth="1"/>
    <col min="1303" max="1305" width="15.85546875" style="5" customWidth="1"/>
    <col min="1306" max="1306" width="41.85546875" style="5" customWidth="1"/>
    <col min="1307" max="1307" width="21.42578125" style="5" customWidth="1"/>
    <col min="1308" max="1308" width="30.28515625" style="5" customWidth="1"/>
    <col min="1309" max="1537" width="11.42578125" style="5"/>
    <col min="1538" max="1538" width="32.42578125" style="5" customWidth="1"/>
    <col min="1539" max="1539" width="17.85546875" style="5" customWidth="1"/>
    <col min="1540" max="1540" width="16.7109375" style="5" customWidth="1"/>
    <col min="1541" max="1541" width="17.85546875" style="5" customWidth="1"/>
    <col min="1542" max="1542" width="19.5703125" style="5" customWidth="1"/>
    <col min="1543" max="1543" width="41.85546875" style="5" customWidth="1"/>
    <col min="1544" max="1545" width="0" style="5" hidden="1" customWidth="1"/>
    <col min="1546" max="1546" width="5.28515625" style="5" customWidth="1"/>
    <col min="1547" max="1558" width="4.42578125" style="5" customWidth="1"/>
    <col min="1559" max="1561" width="15.85546875" style="5" customWidth="1"/>
    <col min="1562" max="1562" width="41.85546875" style="5" customWidth="1"/>
    <col min="1563" max="1563" width="21.42578125" style="5" customWidth="1"/>
    <col min="1564" max="1564" width="30.28515625" style="5" customWidth="1"/>
    <col min="1565" max="1793" width="11.42578125" style="5"/>
    <col min="1794" max="1794" width="32.42578125" style="5" customWidth="1"/>
    <col min="1795" max="1795" width="17.85546875" style="5" customWidth="1"/>
    <col min="1796" max="1796" width="16.7109375" style="5" customWidth="1"/>
    <col min="1797" max="1797" width="17.85546875" style="5" customWidth="1"/>
    <col min="1798" max="1798" width="19.5703125" style="5" customWidth="1"/>
    <col min="1799" max="1799" width="41.85546875" style="5" customWidth="1"/>
    <col min="1800" max="1801" width="0" style="5" hidden="1" customWidth="1"/>
    <col min="1802" max="1802" width="5.28515625" style="5" customWidth="1"/>
    <col min="1803" max="1814" width="4.42578125" style="5" customWidth="1"/>
    <col min="1815" max="1817" width="15.85546875" style="5" customWidth="1"/>
    <col min="1818" max="1818" width="41.85546875" style="5" customWidth="1"/>
    <col min="1819" max="1819" width="21.42578125" style="5" customWidth="1"/>
    <col min="1820" max="1820" width="30.28515625" style="5" customWidth="1"/>
    <col min="1821" max="2049" width="11.42578125" style="5"/>
    <col min="2050" max="2050" width="32.42578125" style="5" customWidth="1"/>
    <col min="2051" max="2051" width="17.85546875" style="5" customWidth="1"/>
    <col min="2052" max="2052" width="16.7109375" style="5" customWidth="1"/>
    <col min="2053" max="2053" width="17.85546875" style="5" customWidth="1"/>
    <col min="2054" max="2054" width="19.5703125" style="5" customWidth="1"/>
    <col min="2055" max="2055" width="41.85546875" style="5" customWidth="1"/>
    <col min="2056" max="2057" width="0" style="5" hidden="1" customWidth="1"/>
    <col min="2058" max="2058" width="5.28515625" style="5" customWidth="1"/>
    <col min="2059" max="2070" width="4.42578125" style="5" customWidth="1"/>
    <col min="2071" max="2073" width="15.85546875" style="5" customWidth="1"/>
    <col min="2074" max="2074" width="41.85546875" style="5" customWidth="1"/>
    <col min="2075" max="2075" width="21.42578125" style="5" customWidth="1"/>
    <col min="2076" max="2076" width="30.28515625" style="5" customWidth="1"/>
    <col min="2077" max="2305" width="11.42578125" style="5"/>
    <col min="2306" max="2306" width="32.42578125" style="5" customWidth="1"/>
    <col min="2307" max="2307" width="17.85546875" style="5" customWidth="1"/>
    <col min="2308" max="2308" width="16.7109375" style="5" customWidth="1"/>
    <col min="2309" max="2309" width="17.85546875" style="5" customWidth="1"/>
    <col min="2310" max="2310" width="19.5703125" style="5" customWidth="1"/>
    <col min="2311" max="2311" width="41.85546875" style="5" customWidth="1"/>
    <col min="2312" max="2313" width="0" style="5" hidden="1" customWidth="1"/>
    <col min="2314" max="2314" width="5.28515625" style="5" customWidth="1"/>
    <col min="2315" max="2326" width="4.42578125" style="5" customWidth="1"/>
    <col min="2327" max="2329" width="15.85546875" style="5" customWidth="1"/>
    <col min="2330" max="2330" width="41.85546875" style="5" customWidth="1"/>
    <col min="2331" max="2331" width="21.42578125" style="5" customWidth="1"/>
    <col min="2332" max="2332" width="30.28515625" style="5" customWidth="1"/>
    <col min="2333" max="2561" width="11.42578125" style="5"/>
    <col min="2562" max="2562" width="32.42578125" style="5" customWidth="1"/>
    <col min="2563" max="2563" width="17.85546875" style="5" customWidth="1"/>
    <col min="2564" max="2564" width="16.7109375" style="5" customWidth="1"/>
    <col min="2565" max="2565" width="17.85546875" style="5" customWidth="1"/>
    <col min="2566" max="2566" width="19.5703125" style="5" customWidth="1"/>
    <col min="2567" max="2567" width="41.85546875" style="5" customWidth="1"/>
    <col min="2568" max="2569" width="0" style="5" hidden="1" customWidth="1"/>
    <col min="2570" max="2570" width="5.28515625" style="5" customWidth="1"/>
    <col min="2571" max="2582" width="4.42578125" style="5" customWidth="1"/>
    <col min="2583" max="2585" width="15.85546875" style="5" customWidth="1"/>
    <col min="2586" max="2586" width="41.85546875" style="5" customWidth="1"/>
    <col min="2587" max="2587" width="21.42578125" style="5" customWidth="1"/>
    <col min="2588" max="2588" width="30.28515625" style="5" customWidth="1"/>
    <col min="2589" max="2817" width="11.42578125" style="5"/>
    <col min="2818" max="2818" width="32.42578125" style="5" customWidth="1"/>
    <col min="2819" max="2819" width="17.85546875" style="5" customWidth="1"/>
    <col min="2820" max="2820" width="16.7109375" style="5" customWidth="1"/>
    <col min="2821" max="2821" width="17.85546875" style="5" customWidth="1"/>
    <col min="2822" max="2822" width="19.5703125" style="5" customWidth="1"/>
    <col min="2823" max="2823" width="41.85546875" style="5" customWidth="1"/>
    <col min="2824" max="2825" width="0" style="5" hidden="1" customWidth="1"/>
    <col min="2826" max="2826" width="5.28515625" style="5" customWidth="1"/>
    <col min="2827" max="2838" width="4.42578125" style="5" customWidth="1"/>
    <col min="2839" max="2841" width="15.85546875" style="5" customWidth="1"/>
    <col min="2842" max="2842" width="41.85546875" style="5" customWidth="1"/>
    <col min="2843" max="2843" width="21.42578125" style="5" customWidth="1"/>
    <col min="2844" max="2844" width="30.28515625" style="5" customWidth="1"/>
    <col min="2845" max="3073" width="11.42578125" style="5"/>
    <col min="3074" max="3074" width="32.42578125" style="5" customWidth="1"/>
    <col min="3075" max="3075" width="17.85546875" style="5" customWidth="1"/>
    <col min="3076" max="3076" width="16.7109375" style="5" customWidth="1"/>
    <col min="3077" max="3077" width="17.85546875" style="5" customWidth="1"/>
    <col min="3078" max="3078" width="19.5703125" style="5" customWidth="1"/>
    <col min="3079" max="3079" width="41.85546875" style="5" customWidth="1"/>
    <col min="3080" max="3081" width="0" style="5" hidden="1" customWidth="1"/>
    <col min="3082" max="3082" width="5.28515625" style="5" customWidth="1"/>
    <col min="3083" max="3094" width="4.42578125" style="5" customWidth="1"/>
    <col min="3095" max="3097" width="15.85546875" style="5" customWidth="1"/>
    <col min="3098" max="3098" width="41.85546875" style="5" customWidth="1"/>
    <col min="3099" max="3099" width="21.42578125" style="5" customWidth="1"/>
    <col min="3100" max="3100" width="30.28515625" style="5" customWidth="1"/>
    <col min="3101" max="3329" width="11.42578125" style="5"/>
    <col min="3330" max="3330" width="32.42578125" style="5" customWidth="1"/>
    <col min="3331" max="3331" width="17.85546875" style="5" customWidth="1"/>
    <col min="3332" max="3332" width="16.7109375" style="5" customWidth="1"/>
    <col min="3333" max="3333" width="17.85546875" style="5" customWidth="1"/>
    <col min="3334" max="3334" width="19.5703125" style="5" customWidth="1"/>
    <col min="3335" max="3335" width="41.85546875" style="5" customWidth="1"/>
    <col min="3336" max="3337" width="0" style="5" hidden="1" customWidth="1"/>
    <col min="3338" max="3338" width="5.28515625" style="5" customWidth="1"/>
    <col min="3339" max="3350" width="4.42578125" style="5" customWidth="1"/>
    <col min="3351" max="3353" width="15.85546875" style="5" customWidth="1"/>
    <col min="3354" max="3354" width="41.85546875" style="5" customWidth="1"/>
    <col min="3355" max="3355" width="21.42578125" style="5" customWidth="1"/>
    <col min="3356" max="3356" width="30.28515625" style="5" customWidth="1"/>
    <col min="3357" max="3585" width="11.42578125" style="5"/>
    <col min="3586" max="3586" width="32.42578125" style="5" customWidth="1"/>
    <col min="3587" max="3587" width="17.85546875" style="5" customWidth="1"/>
    <col min="3588" max="3588" width="16.7109375" style="5" customWidth="1"/>
    <col min="3589" max="3589" width="17.85546875" style="5" customWidth="1"/>
    <col min="3590" max="3590" width="19.5703125" style="5" customWidth="1"/>
    <col min="3591" max="3591" width="41.85546875" style="5" customWidth="1"/>
    <col min="3592" max="3593" width="0" style="5" hidden="1" customWidth="1"/>
    <col min="3594" max="3594" width="5.28515625" style="5" customWidth="1"/>
    <col min="3595" max="3606" width="4.42578125" style="5" customWidth="1"/>
    <col min="3607" max="3609" width="15.85546875" style="5" customWidth="1"/>
    <col min="3610" max="3610" width="41.85546875" style="5" customWidth="1"/>
    <col min="3611" max="3611" width="21.42578125" style="5" customWidth="1"/>
    <col min="3612" max="3612" width="30.28515625" style="5" customWidth="1"/>
    <col min="3613" max="3841" width="11.42578125" style="5"/>
    <col min="3842" max="3842" width="32.42578125" style="5" customWidth="1"/>
    <col min="3843" max="3843" width="17.85546875" style="5" customWidth="1"/>
    <col min="3844" max="3844" width="16.7109375" style="5" customWidth="1"/>
    <col min="3845" max="3845" width="17.85546875" style="5" customWidth="1"/>
    <col min="3846" max="3846" width="19.5703125" style="5" customWidth="1"/>
    <col min="3847" max="3847" width="41.85546875" style="5" customWidth="1"/>
    <col min="3848" max="3849" width="0" style="5" hidden="1" customWidth="1"/>
    <col min="3850" max="3850" width="5.28515625" style="5" customWidth="1"/>
    <col min="3851" max="3862" width="4.42578125" style="5" customWidth="1"/>
    <col min="3863" max="3865" width="15.85546875" style="5" customWidth="1"/>
    <col min="3866" max="3866" width="41.85546875" style="5" customWidth="1"/>
    <col min="3867" max="3867" width="21.42578125" style="5" customWidth="1"/>
    <col min="3868" max="3868" width="30.28515625" style="5" customWidth="1"/>
    <col min="3869" max="4097" width="11.42578125" style="5"/>
    <col min="4098" max="4098" width="32.42578125" style="5" customWidth="1"/>
    <col min="4099" max="4099" width="17.85546875" style="5" customWidth="1"/>
    <col min="4100" max="4100" width="16.7109375" style="5" customWidth="1"/>
    <col min="4101" max="4101" width="17.85546875" style="5" customWidth="1"/>
    <col min="4102" max="4102" width="19.5703125" style="5" customWidth="1"/>
    <col min="4103" max="4103" width="41.85546875" style="5" customWidth="1"/>
    <col min="4104" max="4105" width="0" style="5" hidden="1" customWidth="1"/>
    <col min="4106" max="4106" width="5.28515625" style="5" customWidth="1"/>
    <col min="4107" max="4118" width="4.42578125" style="5" customWidth="1"/>
    <col min="4119" max="4121" width="15.85546875" style="5" customWidth="1"/>
    <col min="4122" max="4122" width="41.85546875" style="5" customWidth="1"/>
    <col min="4123" max="4123" width="21.42578125" style="5" customWidth="1"/>
    <col min="4124" max="4124" width="30.28515625" style="5" customWidth="1"/>
    <col min="4125" max="4353" width="11.42578125" style="5"/>
    <col min="4354" max="4354" width="32.42578125" style="5" customWidth="1"/>
    <col min="4355" max="4355" width="17.85546875" style="5" customWidth="1"/>
    <col min="4356" max="4356" width="16.7109375" style="5" customWidth="1"/>
    <col min="4357" max="4357" width="17.85546875" style="5" customWidth="1"/>
    <col min="4358" max="4358" width="19.5703125" style="5" customWidth="1"/>
    <col min="4359" max="4359" width="41.85546875" style="5" customWidth="1"/>
    <col min="4360" max="4361" width="0" style="5" hidden="1" customWidth="1"/>
    <col min="4362" max="4362" width="5.28515625" style="5" customWidth="1"/>
    <col min="4363" max="4374" width="4.42578125" style="5" customWidth="1"/>
    <col min="4375" max="4377" width="15.85546875" style="5" customWidth="1"/>
    <col min="4378" max="4378" width="41.85546875" style="5" customWidth="1"/>
    <col min="4379" max="4379" width="21.42578125" style="5" customWidth="1"/>
    <col min="4380" max="4380" width="30.28515625" style="5" customWidth="1"/>
    <col min="4381" max="4609" width="11.42578125" style="5"/>
    <col min="4610" max="4610" width="32.42578125" style="5" customWidth="1"/>
    <col min="4611" max="4611" width="17.85546875" style="5" customWidth="1"/>
    <col min="4612" max="4612" width="16.7109375" style="5" customWidth="1"/>
    <col min="4613" max="4613" width="17.85546875" style="5" customWidth="1"/>
    <col min="4614" max="4614" width="19.5703125" style="5" customWidth="1"/>
    <col min="4615" max="4615" width="41.85546875" style="5" customWidth="1"/>
    <col min="4616" max="4617" width="0" style="5" hidden="1" customWidth="1"/>
    <col min="4618" max="4618" width="5.28515625" style="5" customWidth="1"/>
    <col min="4619" max="4630" width="4.42578125" style="5" customWidth="1"/>
    <col min="4631" max="4633" width="15.85546875" style="5" customWidth="1"/>
    <col min="4634" max="4634" width="41.85546875" style="5" customWidth="1"/>
    <col min="4635" max="4635" width="21.42578125" style="5" customWidth="1"/>
    <col min="4636" max="4636" width="30.28515625" style="5" customWidth="1"/>
    <col min="4637" max="4865" width="11.42578125" style="5"/>
    <col min="4866" max="4866" width="32.42578125" style="5" customWidth="1"/>
    <col min="4867" max="4867" width="17.85546875" style="5" customWidth="1"/>
    <col min="4868" max="4868" width="16.7109375" style="5" customWidth="1"/>
    <col min="4869" max="4869" width="17.85546875" style="5" customWidth="1"/>
    <col min="4870" max="4870" width="19.5703125" style="5" customWidth="1"/>
    <col min="4871" max="4871" width="41.85546875" style="5" customWidth="1"/>
    <col min="4872" max="4873" width="0" style="5" hidden="1" customWidth="1"/>
    <col min="4874" max="4874" width="5.28515625" style="5" customWidth="1"/>
    <col min="4875" max="4886" width="4.42578125" style="5" customWidth="1"/>
    <col min="4887" max="4889" width="15.85546875" style="5" customWidth="1"/>
    <col min="4890" max="4890" width="41.85546875" style="5" customWidth="1"/>
    <col min="4891" max="4891" width="21.42578125" style="5" customWidth="1"/>
    <col min="4892" max="4892" width="30.28515625" style="5" customWidth="1"/>
    <col min="4893" max="5121" width="11.42578125" style="5"/>
    <col min="5122" max="5122" width="32.42578125" style="5" customWidth="1"/>
    <col min="5123" max="5123" width="17.85546875" style="5" customWidth="1"/>
    <col min="5124" max="5124" width="16.7109375" style="5" customWidth="1"/>
    <col min="5125" max="5125" width="17.85546875" style="5" customWidth="1"/>
    <col min="5126" max="5126" width="19.5703125" style="5" customWidth="1"/>
    <col min="5127" max="5127" width="41.85546875" style="5" customWidth="1"/>
    <col min="5128" max="5129" width="0" style="5" hidden="1" customWidth="1"/>
    <col min="5130" max="5130" width="5.28515625" style="5" customWidth="1"/>
    <col min="5131" max="5142" width="4.42578125" style="5" customWidth="1"/>
    <col min="5143" max="5145" width="15.85546875" style="5" customWidth="1"/>
    <col min="5146" max="5146" width="41.85546875" style="5" customWidth="1"/>
    <col min="5147" max="5147" width="21.42578125" style="5" customWidth="1"/>
    <col min="5148" max="5148" width="30.28515625" style="5" customWidth="1"/>
    <col min="5149" max="5377" width="11.42578125" style="5"/>
    <col min="5378" max="5378" width="32.42578125" style="5" customWidth="1"/>
    <col min="5379" max="5379" width="17.85546875" style="5" customWidth="1"/>
    <col min="5380" max="5380" width="16.7109375" style="5" customWidth="1"/>
    <col min="5381" max="5381" width="17.85546875" style="5" customWidth="1"/>
    <col min="5382" max="5382" width="19.5703125" style="5" customWidth="1"/>
    <col min="5383" max="5383" width="41.85546875" style="5" customWidth="1"/>
    <col min="5384" max="5385" width="0" style="5" hidden="1" customWidth="1"/>
    <col min="5386" max="5386" width="5.28515625" style="5" customWidth="1"/>
    <col min="5387" max="5398" width="4.42578125" style="5" customWidth="1"/>
    <col min="5399" max="5401" width="15.85546875" style="5" customWidth="1"/>
    <col min="5402" max="5402" width="41.85546875" style="5" customWidth="1"/>
    <col min="5403" max="5403" width="21.42578125" style="5" customWidth="1"/>
    <col min="5404" max="5404" width="30.28515625" style="5" customWidth="1"/>
    <col min="5405" max="5633" width="11.42578125" style="5"/>
    <col min="5634" max="5634" width="32.42578125" style="5" customWidth="1"/>
    <col min="5635" max="5635" width="17.85546875" style="5" customWidth="1"/>
    <col min="5636" max="5636" width="16.7109375" style="5" customWidth="1"/>
    <col min="5637" max="5637" width="17.85546875" style="5" customWidth="1"/>
    <col min="5638" max="5638" width="19.5703125" style="5" customWidth="1"/>
    <col min="5639" max="5639" width="41.85546875" style="5" customWidth="1"/>
    <col min="5640" max="5641" width="0" style="5" hidden="1" customWidth="1"/>
    <col min="5642" max="5642" width="5.28515625" style="5" customWidth="1"/>
    <col min="5643" max="5654" width="4.42578125" style="5" customWidth="1"/>
    <col min="5655" max="5657" width="15.85546875" style="5" customWidth="1"/>
    <col min="5658" max="5658" width="41.85546875" style="5" customWidth="1"/>
    <col min="5659" max="5659" width="21.42578125" style="5" customWidth="1"/>
    <col min="5660" max="5660" width="30.28515625" style="5" customWidth="1"/>
    <col min="5661" max="5889" width="11.42578125" style="5"/>
    <col min="5890" max="5890" width="32.42578125" style="5" customWidth="1"/>
    <col min="5891" max="5891" width="17.85546875" style="5" customWidth="1"/>
    <col min="5892" max="5892" width="16.7109375" style="5" customWidth="1"/>
    <col min="5893" max="5893" width="17.85546875" style="5" customWidth="1"/>
    <col min="5894" max="5894" width="19.5703125" style="5" customWidth="1"/>
    <col min="5895" max="5895" width="41.85546875" style="5" customWidth="1"/>
    <col min="5896" max="5897" width="0" style="5" hidden="1" customWidth="1"/>
    <col min="5898" max="5898" width="5.28515625" style="5" customWidth="1"/>
    <col min="5899" max="5910" width="4.42578125" style="5" customWidth="1"/>
    <col min="5911" max="5913" width="15.85546875" style="5" customWidth="1"/>
    <col min="5914" max="5914" width="41.85546875" style="5" customWidth="1"/>
    <col min="5915" max="5915" width="21.42578125" style="5" customWidth="1"/>
    <col min="5916" max="5916" width="30.28515625" style="5" customWidth="1"/>
    <col min="5917" max="6145" width="11.42578125" style="5"/>
    <col min="6146" max="6146" width="32.42578125" style="5" customWidth="1"/>
    <col min="6147" max="6147" width="17.85546875" style="5" customWidth="1"/>
    <col min="6148" max="6148" width="16.7109375" style="5" customWidth="1"/>
    <col min="6149" max="6149" width="17.85546875" style="5" customWidth="1"/>
    <col min="6150" max="6150" width="19.5703125" style="5" customWidth="1"/>
    <col min="6151" max="6151" width="41.85546875" style="5" customWidth="1"/>
    <col min="6152" max="6153" width="0" style="5" hidden="1" customWidth="1"/>
    <col min="6154" max="6154" width="5.28515625" style="5" customWidth="1"/>
    <col min="6155" max="6166" width="4.42578125" style="5" customWidth="1"/>
    <col min="6167" max="6169" width="15.85546875" style="5" customWidth="1"/>
    <col min="6170" max="6170" width="41.85546875" style="5" customWidth="1"/>
    <col min="6171" max="6171" width="21.42578125" style="5" customWidth="1"/>
    <col min="6172" max="6172" width="30.28515625" style="5" customWidth="1"/>
    <col min="6173" max="6401" width="11.42578125" style="5"/>
    <col min="6402" max="6402" width="32.42578125" style="5" customWidth="1"/>
    <col min="6403" max="6403" width="17.85546875" style="5" customWidth="1"/>
    <col min="6404" max="6404" width="16.7109375" style="5" customWidth="1"/>
    <col min="6405" max="6405" width="17.85546875" style="5" customWidth="1"/>
    <col min="6406" max="6406" width="19.5703125" style="5" customWidth="1"/>
    <col min="6407" max="6407" width="41.85546875" style="5" customWidth="1"/>
    <col min="6408" max="6409" width="0" style="5" hidden="1" customWidth="1"/>
    <col min="6410" max="6410" width="5.28515625" style="5" customWidth="1"/>
    <col min="6411" max="6422" width="4.42578125" style="5" customWidth="1"/>
    <col min="6423" max="6425" width="15.85546875" style="5" customWidth="1"/>
    <col min="6426" max="6426" width="41.85546875" style="5" customWidth="1"/>
    <col min="6427" max="6427" width="21.42578125" style="5" customWidth="1"/>
    <col min="6428" max="6428" width="30.28515625" style="5" customWidth="1"/>
    <col min="6429" max="6657" width="11.42578125" style="5"/>
    <col min="6658" max="6658" width="32.42578125" style="5" customWidth="1"/>
    <col min="6659" max="6659" width="17.85546875" style="5" customWidth="1"/>
    <col min="6660" max="6660" width="16.7109375" style="5" customWidth="1"/>
    <col min="6661" max="6661" width="17.85546875" style="5" customWidth="1"/>
    <col min="6662" max="6662" width="19.5703125" style="5" customWidth="1"/>
    <col min="6663" max="6663" width="41.85546875" style="5" customWidth="1"/>
    <col min="6664" max="6665" width="0" style="5" hidden="1" customWidth="1"/>
    <col min="6666" max="6666" width="5.28515625" style="5" customWidth="1"/>
    <col min="6667" max="6678" width="4.42578125" style="5" customWidth="1"/>
    <col min="6679" max="6681" width="15.85546875" style="5" customWidth="1"/>
    <col min="6682" max="6682" width="41.85546875" style="5" customWidth="1"/>
    <col min="6683" max="6683" width="21.42578125" style="5" customWidth="1"/>
    <col min="6684" max="6684" width="30.28515625" style="5" customWidth="1"/>
    <col min="6685" max="6913" width="11.42578125" style="5"/>
    <col min="6914" max="6914" width="32.42578125" style="5" customWidth="1"/>
    <col min="6915" max="6915" width="17.85546875" style="5" customWidth="1"/>
    <col min="6916" max="6916" width="16.7109375" style="5" customWidth="1"/>
    <col min="6917" max="6917" width="17.85546875" style="5" customWidth="1"/>
    <col min="6918" max="6918" width="19.5703125" style="5" customWidth="1"/>
    <col min="6919" max="6919" width="41.85546875" style="5" customWidth="1"/>
    <col min="6920" max="6921" width="0" style="5" hidden="1" customWidth="1"/>
    <col min="6922" max="6922" width="5.28515625" style="5" customWidth="1"/>
    <col min="6923" max="6934" width="4.42578125" style="5" customWidth="1"/>
    <col min="6935" max="6937" width="15.85546875" style="5" customWidth="1"/>
    <col min="6938" max="6938" width="41.85546875" style="5" customWidth="1"/>
    <col min="6939" max="6939" width="21.42578125" style="5" customWidth="1"/>
    <col min="6940" max="6940" width="30.28515625" style="5" customWidth="1"/>
    <col min="6941" max="7169" width="11.42578125" style="5"/>
    <col min="7170" max="7170" width="32.42578125" style="5" customWidth="1"/>
    <col min="7171" max="7171" width="17.85546875" style="5" customWidth="1"/>
    <col min="7172" max="7172" width="16.7109375" style="5" customWidth="1"/>
    <col min="7173" max="7173" width="17.85546875" style="5" customWidth="1"/>
    <col min="7174" max="7174" width="19.5703125" style="5" customWidth="1"/>
    <col min="7175" max="7175" width="41.85546875" style="5" customWidth="1"/>
    <col min="7176" max="7177" width="0" style="5" hidden="1" customWidth="1"/>
    <col min="7178" max="7178" width="5.28515625" style="5" customWidth="1"/>
    <col min="7179" max="7190" width="4.42578125" style="5" customWidth="1"/>
    <col min="7191" max="7193" width="15.85546875" style="5" customWidth="1"/>
    <col min="7194" max="7194" width="41.85546875" style="5" customWidth="1"/>
    <col min="7195" max="7195" width="21.42578125" style="5" customWidth="1"/>
    <col min="7196" max="7196" width="30.28515625" style="5" customWidth="1"/>
    <col min="7197" max="7425" width="11.42578125" style="5"/>
    <col min="7426" max="7426" width="32.42578125" style="5" customWidth="1"/>
    <col min="7427" max="7427" width="17.85546875" style="5" customWidth="1"/>
    <col min="7428" max="7428" width="16.7109375" style="5" customWidth="1"/>
    <col min="7429" max="7429" width="17.85546875" style="5" customWidth="1"/>
    <col min="7430" max="7430" width="19.5703125" style="5" customWidth="1"/>
    <col min="7431" max="7431" width="41.85546875" style="5" customWidth="1"/>
    <col min="7432" max="7433" width="0" style="5" hidden="1" customWidth="1"/>
    <col min="7434" max="7434" width="5.28515625" style="5" customWidth="1"/>
    <col min="7435" max="7446" width="4.42578125" style="5" customWidth="1"/>
    <col min="7447" max="7449" width="15.85546875" style="5" customWidth="1"/>
    <col min="7450" max="7450" width="41.85546875" style="5" customWidth="1"/>
    <col min="7451" max="7451" width="21.42578125" style="5" customWidth="1"/>
    <col min="7452" max="7452" width="30.28515625" style="5" customWidth="1"/>
    <col min="7453" max="7681" width="11.42578125" style="5"/>
    <col min="7682" max="7682" width="32.42578125" style="5" customWidth="1"/>
    <col min="7683" max="7683" width="17.85546875" style="5" customWidth="1"/>
    <col min="7684" max="7684" width="16.7109375" style="5" customWidth="1"/>
    <col min="7685" max="7685" width="17.85546875" style="5" customWidth="1"/>
    <col min="7686" max="7686" width="19.5703125" style="5" customWidth="1"/>
    <col min="7687" max="7687" width="41.85546875" style="5" customWidth="1"/>
    <col min="7688" max="7689" width="0" style="5" hidden="1" customWidth="1"/>
    <col min="7690" max="7690" width="5.28515625" style="5" customWidth="1"/>
    <col min="7691" max="7702" width="4.42578125" style="5" customWidth="1"/>
    <col min="7703" max="7705" width="15.85546875" style="5" customWidth="1"/>
    <col min="7706" max="7706" width="41.85546875" style="5" customWidth="1"/>
    <col min="7707" max="7707" width="21.42578125" style="5" customWidth="1"/>
    <col min="7708" max="7708" width="30.28515625" style="5" customWidth="1"/>
    <col min="7709" max="7937" width="11.42578125" style="5"/>
    <col min="7938" max="7938" width="32.42578125" style="5" customWidth="1"/>
    <col min="7939" max="7939" width="17.85546875" style="5" customWidth="1"/>
    <col min="7940" max="7940" width="16.7109375" style="5" customWidth="1"/>
    <col min="7941" max="7941" width="17.85546875" style="5" customWidth="1"/>
    <col min="7942" max="7942" width="19.5703125" style="5" customWidth="1"/>
    <col min="7943" max="7943" width="41.85546875" style="5" customWidth="1"/>
    <col min="7944" max="7945" width="0" style="5" hidden="1" customWidth="1"/>
    <col min="7946" max="7946" width="5.28515625" style="5" customWidth="1"/>
    <col min="7947" max="7958" width="4.42578125" style="5" customWidth="1"/>
    <col min="7959" max="7961" width="15.85546875" style="5" customWidth="1"/>
    <col min="7962" max="7962" width="41.85546875" style="5" customWidth="1"/>
    <col min="7963" max="7963" width="21.42578125" style="5" customWidth="1"/>
    <col min="7964" max="7964" width="30.28515625" style="5" customWidth="1"/>
    <col min="7965" max="8193" width="11.42578125" style="5"/>
    <col min="8194" max="8194" width="32.42578125" style="5" customWidth="1"/>
    <col min="8195" max="8195" width="17.85546875" style="5" customWidth="1"/>
    <col min="8196" max="8196" width="16.7109375" style="5" customWidth="1"/>
    <col min="8197" max="8197" width="17.85546875" style="5" customWidth="1"/>
    <col min="8198" max="8198" width="19.5703125" style="5" customWidth="1"/>
    <col min="8199" max="8199" width="41.85546875" style="5" customWidth="1"/>
    <col min="8200" max="8201" width="0" style="5" hidden="1" customWidth="1"/>
    <col min="8202" max="8202" width="5.28515625" style="5" customWidth="1"/>
    <col min="8203" max="8214" width="4.42578125" style="5" customWidth="1"/>
    <col min="8215" max="8217" width="15.85546875" style="5" customWidth="1"/>
    <col min="8218" max="8218" width="41.85546875" style="5" customWidth="1"/>
    <col min="8219" max="8219" width="21.42578125" style="5" customWidth="1"/>
    <col min="8220" max="8220" width="30.28515625" style="5" customWidth="1"/>
    <col min="8221" max="8449" width="11.42578125" style="5"/>
    <col min="8450" max="8450" width="32.42578125" style="5" customWidth="1"/>
    <col min="8451" max="8451" width="17.85546875" style="5" customWidth="1"/>
    <col min="8452" max="8452" width="16.7109375" style="5" customWidth="1"/>
    <col min="8453" max="8453" width="17.85546875" style="5" customWidth="1"/>
    <col min="8454" max="8454" width="19.5703125" style="5" customWidth="1"/>
    <col min="8455" max="8455" width="41.85546875" style="5" customWidth="1"/>
    <col min="8456" max="8457" width="0" style="5" hidden="1" customWidth="1"/>
    <col min="8458" max="8458" width="5.28515625" style="5" customWidth="1"/>
    <col min="8459" max="8470" width="4.42578125" style="5" customWidth="1"/>
    <col min="8471" max="8473" width="15.85546875" style="5" customWidth="1"/>
    <col min="8474" max="8474" width="41.85546875" style="5" customWidth="1"/>
    <col min="8475" max="8475" width="21.42578125" style="5" customWidth="1"/>
    <col min="8476" max="8476" width="30.28515625" style="5" customWidth="1"/>
    <col min="8477" max="8705" width="11.42578125" style="5"/>
    <col min="8706" max="8706" width="32.42578125" style="5" customWidth="1"/>
    <col min="8707" max="8707" width="17.85546875" style="5" customWidth="1"/>
    <col min="8708" max="8708" width="16.7109375" style="5" customWidth="1"/>
    <col min="8709" max="8709" width="17.85546875" style="5" customWidth="1"/>
    <col min="8710" max="8710" width="19.5703125" style="5" customWidth="1"/>
    <col min="8711" max="8711" width="41.85546875" style="5" customWidth="1"/>
    <col min="8712" max="8713" width="0" style="5" hidden="1" customWidth="1"/>
    <col min="8714" max="8714" width="5.28515625" style="5" customWidth="1"/>
    <col min="8715" max="8726" width="4.42578125" style="5" customWidth="1"/>
    <col min="8727" max="8729" width="15.85546875" style="5" customWidth="1"/>
    <col min="8730" max="8730" width="41.85546875" style="5" customWidth="1"/>
    <col min="8731" max="8731" width="21.42578125" style="5" customWidth="1"/>
    <col min="8732" max="8732" width="30.28515625" style="5" customWidth="1"/>
    <col min="8733" max="8961" width="11.42578125" style="5"/>
    <col min="8962" max="8962" width="32.42578125" style="5" customWidth="1"/>
    <col min="8963" max="8963" width="17.85546875" style="5" customWidth="1"/>
    <col min="8964" max="8964" width="16.7109375" style="5" customWidth="1"/>
    <col min="8965" max="8965" width="17.85546875" style="5" customWidth="1"/>
    <col min="8966" max="8966" width="19.5703125" style="5" customWidth="1"/>
    <col min="8967" max="8967" width="41.85546875" style="5" customWidth="1"/>
    <col min="8968" max="8969" width="0" style="5" hidden="1" customWidth="1"/>
    <col min="8970" max="8970" width="5.28515625" style="5" customWidth="1"/>
    <col min="8971" max="8982" width="4.42578125" style="5" customWidth="1"/>
    <col min="8983" max="8985" width="15.85546875" style="5" customWidth="1"/>
    <col min="8986" max="8986" width="41.85546875" style="5" customWidth="1"/>
    <col min="8987" max="8987" width="21.42578125" style="5" customWidth="1"/>
    <col min="8988" max="8988" width="30.28515625" style="5" customWidth="1"/>
    <col min="8989" max="9217" width="11.42578125" style="5"/>
    <col min="9218" max="9218" width="32.42578125" style="5" customWidth="1"/>
    <col min="9219" max="9219" width="17.85546875" style="5" customWidth="1"/>
    <col min="9220" max="9220" width="16.7109375" style="5" customWidth="1"/>
    <col min="9221" max="9221" width="17.85546875" style="5" customWidth="1"/>
    <col min="9222" max="9222" width="19.5703125" style="5" customWidth="1"/>
    <col min="9223" max="9223" width="41.85546875" style="5" customWidth="1"/>
    <col min="9224" max="9225" width="0" style="5" hidden="1" customWidth="1"/>
    <col min="9226" max="9226" width="5.28515625" style="5" customWidth="1"/>
    <col min="9227" max="9238" width="4.42578125" style="5" customWidth="1"/>
    <col min="9239" max="9241" width="15.85546875" style="5" customWidth="1"/>
    <col min="9242" max="9242" width="41.85546875" style="5" customWidth="1"/>
    <col min="9243" max="9243" width="21.42578125" style="5" customWidth="1"/>
    <col min="9244" max="9244" width="30.28515625" style="5" customWidth="1"/>
    <col min="9245" max="9473" width="11.42578125" style="5"/>
    <col min="9474" max="9474" width="32.42578125" style="5" customWidth="1"/>
    <col min="9475" max="9475" width="17.85546875" style="5" customWidth="1"/>
    <col min="9476" max="9476" width="16.7109375" style="5" customWidth="1"/>
    <col min="9477" max="9477" width="17.85546875" style="5" customWidth="1"/>
    <col min="9478" max="9478" width="19.5703125" style="5" customWidth="1"/>
    <col min="9479" max="9479" width="41.85546875" style="5" customWidth="1"/>
    <col min="9480" max="9481" width="0" style="5" hidden="1" customWidth="1"/>
    <col min="9482" max="9482" width="5.28515625" style="5" customWidth="1"/>
    <col min="9483" max="9494" width="4.42578125" style="5" customWidth="1"/>
    <col min="9495" max="9497" width="15.85546875" style="5" customWidth="1"/>
    <col min="9498" max="9498" width="41.85546875" style="5" customWidth="1"/>
    <col min="9499" max="9499" width="21.42578125" style="5" customWidth="1"/>
    <col min="9500" max="9500" width="30.28515625" style="5" customWidth="1"/>
    <col min="9501" max="9729" width="11.42578125" style="5"/>
    <col min="9730" max="9730" width="32.42578125" style="5" customWidth="1"/>
    <col min="9731" max="9731" width="17.85546875" style="5" customWidth="1"/>
    <col min="9732" max="9732" width="16.7109375" style="5" customWidth="1"/>
    <col min="9733" max="9733" width="17.85546875" style="5" customWidth="1"/>
    <col min="9734" max="9734" width="19.5703125" style="5" customWidth="1"/>
    <col min="9735" max="9735" width="41.85546875" style="5" customWidth="1"/>
    <col min="9736" max="9737" width="0" style="5" hidden="1" customWidth="1"/>
    <col min="9738" max="9738" width="5.28515625" style="5" customWidth="1"/>
    <col min="9739" max="9750" width="4.42578125" style="5" customWidth="1"/>
    <col min="9751" max="9753" width="15.85546875" style="5" customWidth="1"/>
    <col min="9754" max="9754" width="41.85546875" style="5" customWidth="1"/>
    <col min="9755" max="9755" width="21.42578125" style="5" customWidth="1"/>
    <col min="9756" max="9756" width="30.28515625" style="5" customWidth="1"/>
    <col min="9757" max="9985" width="11.42578125" style="5"/>
    <col min="9986" max="9986" width="32.42578125" style="5" customWidth="1"/>
    <col min="9987" max="9987" width="17.85546875" style="5" customWidth="1"/>
    <col min="9988" max="9988" width="16.7109375" style="5" customWidth="1"/>
    <col min="9989" max="9989" width="17.85546875" style="5" customWidth="1"/>
    <col min="9990" max="9990" width="19.5703125" style="5" customWidth="1"/>
    <col min="9991" max="9991" width="41.85546875" style="5" customWidth="1"/>
    <col min="9992" max="9993" width="0" style="5" hidden="1" customWidth="1"/>
    <col min="9994" max="9994" width="5.28515625" style="5" customWidth="1"/>
    <col min="9995" max="10006" width="4.42578125" style="5" customWidth="1"/>
    <col min="10007" max="10009" width="15.85546875" style="5" customWidth="1"/>
    <col min="10010" max="10010" width="41.85546875" style="5" customWidth="1"/>
    <col min="10011" max="10011" width="21.42578125" style="5" customWidth="1"/>
    <col min="10012" max="10012" width="30.28515625" style="5" customWidth="1"/>
    <col min="10013" max="10241" width="11.42578125" style="5"/>
    <col min="10242" max="10242" width="32.42578125" style="5" customWidth="1"/>
    <col min="10243" max="10243" width="17.85546875" style="5" customWidth="1"/>
    <col min="10244" max="10244" width="16.7109375" style="5" customWidth="1"/>
    <col min="10245" max="10245" width="17.85546875" style="5" customWidth="1"/>
    <col min="10246" max="10246" width="19.5703125" style="5" customWidth="1"/>
    <col min="10247" max="10247" width="41.85546875" style="5" customWidth="1"/>
    <col min="10248" max="10249" width="0" style="5" hidden="1" customWidth="1"/>
    <col min="10250" max="10250" width="5.28515625" style="5" customWidth="1"/>
    <col min="10251" max="10262" width="4.42578125" style="5" customWidth="1"/>
    <col min="10263" max="10265" width="15.85546875" style="5" customWidth="1"/>
    <col min="10266" max="10266" width="41.85546875" style="5" customWidth="1"/>
    <col min="10267" max="10267" width="21.42578125" style="5" customWidth="1"/>
    <col min="10268" max="10268" width="30.28515625" style="5" customWidth="1"/>
    <col min="10269" max="10497" width="11.42578125" style="5"/>
    <col min="10498" max="10498" width="32.42578125" style="5" customWidth="1"/>
    <col min="10499" max="10499" width="17.85546875" style="5" customWidth="1"/>
    <col min="10500" max="10500" width="16.7109375" style="5" customWidth="1"/>
    <col min="10501" max="10501" width="17.85546875" style="5" customWidth="1"/>
    <col min="10502" max="10502" width="19.5703125" style="5" customWidth="1"/>
    <col min="10503" max="10503" width="41.85546875" style="5" customWidth="1"/>
    <col min="10504" max="10505" width="0" style="5" hidden="1" customWidth="1"/>
    <col min="10506" max="10506" width="5.28515625" style="5" customWidth="1"/>
    <col min="10507" max="10518" width="4.42578125" style="5" customWidth="1"/>
    <col min="10519" max="10521" width="15.85546875" style="5" customWidth="1"/>
    <col min="10522" max="10522" width="41.85546875" style="5" customWidth="1"/>
    <col min="10523" max="10523" width="21.42578125" style="5" customWidth="1"/>
    <col min="10524" max="10524" width="30.28515625" style="5" customWidth="1"/>
    <col min="10525" max="10753" width="11.42578125" style="5"/>
    <col min="10754" max="10754" width="32.42578125" style="5" customWidth="1"/>
    <col min="10755" max="10755" width="17.85546875" style="5" customWidth="1"/>
    <col min="10756" max="10756" width="16.7109375" style="5" customWidth="1"/>
    <col min="10757" max="10757" width="17.85546875" style="5" customWidth="1"/>
    <col min="10758" max="10758" width="19.5703125" style="5" customWidth="1"/>
    <col min="10759" max="10759" width="41.85546875" style="5" customWidth="1"/>
    <col min="10760" max="10761" width="0" style="5" hidden="1" customWidth="1"/>
    <col min="10762" max="10762" width="5.28515625" style="5" customWidth="1"/>
    <col min="10763" max="10774" width="4.42578125" style="5" customWidth="1"/>
    <col min="10775" max="10777" width="15.85546875" style="5" customWidth="1"/>
    <col min="10778" max="10778" width="41.85546875" style="5" customWidth="1"/>
    <col min="10779" max="10779" width="21.42578125" style="5" customWidth="1"/>
    <col min="10780" max="10780" width="30.28515625" style="5" customWidth="1"/>
    <col min="10781" max="11009" width="11.42578125" style="5"/>
    <col min="11010" max="11010" width="32.42578125" style="5" customWidth="1"/>
    <col min="11011" max="11011" width="17.85546875" style="5" customWidth="1"/>
    <col min="11012" max="11012" width="16.7109375" style="5" customWidth="1"/>
    <col min="11013" max="11013" width="17.85546875" style="5" customWidth="1"/>
    <col min="11014" max="11014" width="19.5703125" style="5" customWidth="1"/>
    <col min="11015" max="11015" width="41.85546875" style="5" customWidth="1"/>
    <col min="11016" max="11017" width="0" style="5" hidden="1" customWidth="1"/>
    <col min="11018" max="11018" width="5.28515625" style="5" customWidth="1"/>
    <col min="11019" max="11030" width="4.42578125" style="5" customWidth="1"/>
    <col min="11031" max="11033" width="15.85546875" style="5" customWidth="1"/>
    <col min="11034" max="11034" width="41.85546875" style="5" customWidth="1"/>
    <col min="11035" max="11035" width="21.42578125" style="5" customWidth="1"/>
    <col min="11036" max="11036" width="30.28515625" style="5" customWidth="1"/>
    <col min="11037" max="11265" width="11.42578125" style="5"/>
    <col min="11266" max="11266" width="32.42578125" style="5" customWidth="1"/>
    <col min="11267" max="11267" width="17.85546875" style="5" customWidth="1"/>
    <col min="11268" max="11268" width="16.7109375" style="5" customWidth="1"/>
    <col min="11269" max="11269" width="17.85546875" style="5" customWidth="1"/>
    <col min="11270" max="11270" width="19.5703125" style="5" customWidth="1"/>
    <col min="11271" max="11271" width="41.85546875" style="5" customWidth="1"/>
    <col min="11272" max="11273" width="0" style="5" hidden="1" customWidth="1"/>
    <col min="11274" max="11274" width="5.28515625" style="5" customWidth="1"/>
    <col min="11275" max="11286" width="4.42578125" style="5" customWidth="1"/>
    <col min="11287" max="11289" width="15.85546875" style="5" customWidth="1"/>
    <col min="11290" max="11290" width="41.85546875" style="5" customWidth="1"/>
    <col min="11291" max="11291" width="21.42578125" style="5" customWidth="1"/>
    <col min="11292" max="11292" width="30.28515625" style="5" customWidth="1"/>
    <col min="11293" max="11521" width="11.42578125" style="5"/>
    <col min="11522" max="11522" width="32.42578125" style="5" customWidth="1"/>
    <col min="11523" max="11523" width="17.85546875" style="5" customWidth="1"/>
    <col min="11524" max="11524" width="16.7109375" style="5" customWidth="1"/>
    <col min="11525" max="11525" width="17.85546875" style="5" customWidth="1"/>
    <col min="11526" max="11526" width="19.5703125" style="5" customWidth="1"/>
    <col min="11527" max="11527" width="41.85546875" style="5" customWidth="1"/>
    <col min="11528" max="11529" width="0" style="5" hidden="1" customWidth="1"/>
    <col min="11530" max="11530" width="5.28515625" style="5" customWidth="1"/>
    <col min="11531" max="11542" width="4.42578125" style="5" customWidth="1"/>
    <col min="11543" max="11545" width="15.85546875" style="5" customWidth="1"/>
    <col min="11546" max="11546" width="41.85546875" style="5" customWidth="1"/>
    <col min="11547" max="11547" width="21.42578125" style="5" customWidth="1"/>
    <col min="11548" max="11548" width="30.28515625" style="5" customWidth="1"/>
    <col min="11549" max="11777" width="11.42578125" style="5"/>
    <col min="11778" max="11778" width="32.42578125" style="5" customWidth="1"/>
    <col min="11779" max="11779" width="17.85546875" style="5" customWidth="1"/>
    <col min="11780" max="11780" width="16.7109375" style="5" customWidth="1"/>
    <col min="11781" max="11781" width="17.85546875" style="5" customWidth="1"/>
    <col min="11782" max="11782" width="19.5703125" style="5" customWidth="1"/>
    <col min="11783" max="11783" width="41.85546875" style="5" customWidth="1"/>
    <col min="11784" max="11785" width="0" style="5" hidden="1" customWidth="1"/>
    <col min="11786" max="11786" width="5.28515625" style="5" customWidth="1"/>
    <col min="11787" max="11798" width="4.42578125" style="5" customWidth="1"/>
    <col min="11799" max="11801" width="15.85546875" style="5" customWidth="1"/>
    <col min="11802" max="11802" width="41.85546875" style="5" customWidth="1"/>
    <col min="11803" max="11803" width="21.42578125" style="5" customWidth="1"/>
    <col min="11804" max="11804" width="30.28515625" style="5" customWidth="1"/>
    <col min="11805" max="12033" width="11.42578125" style="5"/>
    <col min="12034" max="12034" width="32.42578125" style="5" customWidth="1"/>
    <col min="12035" max="12035" width="17.85546875" style="5" customWidth="1"/>
    <col min="12036" max="12036" width="16.7109375" style="5" customWidth="1"/>
    <col min="12037" max="12037" width="17.85546875" style="5" customWidth="1"/>
    <col min="12038" max="12038" width="19.5703125" style="5" customWidth="1"/>
    <col min="12039" max="12039" width="41.85546875" style="5" customWidth="1"/>
    <col min="12040" max="12041" width="0" style="5" hidden="1" customWidth="1"/>
    <col min="12042" max="12042" width="5.28515625" style="5" customWidth="1"/>
    <col min="12043" max="12054" width="4.42578125" style="5" customWidth="1"/>
    <col min="12055" max="12057" width="15.85546875" style="5" customWidth="1"/>
    <col min="12058" max="12058" width="41.85546875" style="5" customWidth="1"/>
    <col min="12059" max="12059" width="21.42578125" style="5" customWidth="1"/>
    <col min="12060" max="12060" width="30.28515625" style="5" customWidth="1"/>
    <col min="12061" max="12289" width="11.42578125" style="5"/>
    <col min="12290" max="12290" width="32.42578125" style="5" customWidth="1"/>
    <col min="12291" max="12291" width="17.85546875" style="5" customWidth="1"/>
    <col min="12292" max="12292" width="16.7109375" style="5" customWidth="1"/>
    <col min="12293" max="12293" width="17.85546875" style="5" customWidth="1"/>
    <col min="12294" max="12294" width="19.5703125" style="5" customWidth="1"/>
    <col min="12295" max="12295" width="41.85546875" style="5" customWidth="1"/>
    <col min="12296" max="12297" width="0" style="5" hidden="1" customWidth="1"/>
    <col min="12298" max="12298" width="5.28515625" style="5" customWidth="1"/>
    <col min="12299" max="12310" width="4.42578125" style="5" customWidth="1"/>
    <col min="12311" max="12313" width="15.85546875" style="5" customWidth="1"/>
    <col min="12314" max="12314" width="41.85546875" style="5" customWidth="1"/>
    <col min="12315" max="12315" width="21.42578125" style="5" customWidth="1"/>
    <col min="12316" max="12316" width="30.28515625" style="5" customWidth="1"/>
    <col min="12317" max="12545" width="11.42578125" style="5"/>
    <col min="12546" max="12546" width="32.42578125" style="5" customWidth="1"/>
    <col min="12547" max="12547" width="17.85546875" style="5" customWidth="1"/>
    <col min="12548" max="12548" width="16.7109375" style="5" customWidth="1"/>
    <col min="12549" max="12549" width="17.85546875" style="5" customWidth="1"/>
    <col min="12550" max="12550" width="19.5703125" style="5" customWidth="1"/>
    <col min="12551" max="12551" width="41.85546875" style="5" customWidth="1"/>
    <col min="12552" max="12553" width="0" style="5" hidden="1" customWidth="1"/>
    <col min="12554" max="12554" width="5.28515625" style="5" customWidth="1"/>
    <col min="12555" max="12566" width="4.42578125" style="5" customWidth="1"/>
    <col min="12567" max="12569" width="15.85546875" style="5" customWidth="1"/>
    <col min="12570" max="12570" width="41.85546875" style="5" customWidth="1"/>
    <col min="12571" max="12571" width="21.42578125" style="5" customWidth="1"/>
    <col min="12572" max="12572" width="30.28515625" style="5" customWidth="1"/>
    <col min="12573" max="12801" width="11.42578125" style="5"/>
    <col min="12802" max="12802" width="32.42578125" style="5" customWidth="1"/>
    <col min="12803" max="12803" width="17.85546875" style="5" customWidth="1"/>
    <col min="12804" max="12804" width="16.7109375" style="5" customWidth="1"/>
    <col min="12805" max="12805" width="17.85546875" style="5" customWidth="1"/>
    <col min="12806" max="12806" width="19.5703125" style="5" customWidth="1"/>
    <col min="12807" max="12807" width="41.85546875" style="5" customWidth="1"/>
    <col min="12808" max="12809" width="0" style="5" hidden="1" customWidth="1"/>
    <col min="12810" max="12810" width="5.28515625" style="5" customWidth="1"/>
    <col min="12811" max="12822" width="4.42578125" style="5" customWidth="1"/>
    <col min="12823" max="12825" width="15.85546875" style="5" customWidth="1"/>
    <col min="12826" max="12826" width="41.85546875" style="5" customWidth="1"/>
    <col min="12827" max="12827" width="21.42578125" style="5" customWidth="1"/>
    <col min="12828" max="12828" width="30.28515625" style="5" customWidth="1"/>
    <col min="12829" max="13057" width="11.42578125" style="5"/>
    <col min="13058" max="13058" width="32.42578125" style="5" customWidth="1"/>
    <col min="13059" max="13059" width="17.85546875" style="5" customWidth="1"/>
    <col min="13060" max="13060" width="16.7109375" style="5" customWidth="1"/>
    <col min="13061" max="13061" width="17.85546875" style="5" customWidth="1"/>
    <col min="13062" max="13062" width="19.5703125" style="5" customWidth="1"/>
    <col min="13063" max="13063" width="41.85546875" style="5" customWidth="1"/>
    <col min="13064" max="13065" width="0" style="5" hidden="1" customWidth="1"/>
    <col min="13066" max="13066" width="5.28515625" style="5" customWidth="1"/>
    <col min="13067" max="13078" width="4.42578125" style="5" customWidth="1"/>
    <col min="13079" max="13081" width="15.85546875" style="5" customWidth="1"/>
    <col min="13082" max="13082" width="41.85546875" style="5" customWidth="1"/>
    <col min="13083" max="13083" width="21.42578125" style="5" customWidth="1"/>
    <col min="13084" max="13084" width="30.28515625" style="5" customWidth="1"/>
    <col min="13085" max="13313" width="11.42578125" style="5"/>
    <col min="13314" max="13314" width="32.42578125" style="5" customWidth="1"/>
    <col min="13315" max="13315" width="17.85546875" style="5" customWidth="1"/>
    <col min="13316" max="13316" width="16.7109375" style="5" customWidth="1"/>
    <col min="13317" max="13317" width="17.85546875" style="5" customWidth="1"/>
    <col min="13318" max="13318" width="19.5703125" style="5" customWidth="1"/>
    <col min="13319" max="13319" width="41.85546875" style="5" customWidth="1"/>
    <col min="13320" max="13321" width="0" style="5" hidden="1" customWidth="1"/>
    <col min="13322" max="13322" width="5.28515625" style="5" customWidth="1"/>
    <col min="13323" max="13334" width="4.42578125" style="5" customWidth="1"/>
    <col min="13335" max="13337" width="15.85546875" style="5" customWidth="1"/>
    <col min="13338" max="13338" width="41.85546875" style="5" customWidth="1"/>
    <col min="13339" max="13339" width="21.42578125" style="5" customWidth="1"/>
    <col min="13340" max="13340" width="30.28515625" style="5" customWidth="1"/>
    <col min="13341" max="13569" width="11.42578125" style="5"/>
    <col min="13570" max="13570" width="32.42578125" style="5" customWidth="1"/>
    <col min="13571" max="13571" width="17.85546875" style="5" customWidth="1"/>
    <col min="13572" max="13572" width="16.7109375" style="5" customWidth="1"/>
    <col min="13573" max="13573" width="17.85546875" style="5" customWidth="1"/>
    <col min="13574" max="13574" width="19.5703125" style="5" customWidth="1"/>
    <col min="13575" max="13575" width="41.85546875" style="5" customWidth="1"/>
    <col min="13576" max="13577" width="0" style="5" hidden="1" customWidth="1"/>
    <col min="13578" max="13578" width="5.28515625" style="5" customWidth="1"/>
    <col min="13579" max="13590" width="4.42578125" style="5" customWidth="1"/>
    <col min="13591" max="13593" width="15.85546875" style="5" customWidth="1"/>
    <col min="13594" max="13594" width="41.85546875" style="5" customWidth="1"/>
    <col min="13595" max="13595" width="21.42578125" style="5" customWidth="1"/>
    <col min="13596" max="13596" width="30.28515625" style="5" customWidth="1"/>
    <col min="13597" max="13825" width="11.42578125" style="5"/>
    <col min="13826" max="13826" width="32.42578125" style="5" customWidth="1"/>
    <col min="13827" max="13827" width="17.85546875" style="5" customWidth="1"/>
    <col min="13828" max="13828" width="16.7109375" style="5" customWidth="1"/>
    <col min="13829" max="13829" width="17.85546875" style="5" customWidth="1"/>
    <col min="13830" max="13830" width="19.5703125" style="5" customWidth="1"/>
    <col min="13831" max="13831" width="41.85546875" style="5" customWidth="1"/>
    <col min="13832" max="13833" width="0" style="5" hidden="1" customWidth="1"/>
    <col min="13834" max="13834" width="5.28515625" style="5" customWidth="1"/>
    <col min="13835" max="13846" width="4.42578125" style="5" customWidth="1"/>
    <col min="13847" max="13849" width="15.85546875" style="5" customWidth="1"/>
    <col min="13850" max="13850" width="41.85546875" style="5" customWidth="1"/>
    <col min="13851" max="13851" width="21.42578125" style="5" customWidth="1"/>
    <col min="13852" max="13852" width="30.28515625" style="5" customWidth="1"/>
    <col min="13853" max="14081" width="11.42578125" style="5"/>
    <col min="14082" max="14082" width="32.42578125" style="5" customWidth="1"/>
    <col min="14083" max="14083" width="17.85546875" style="5" customWidth="1"/>
    <col min="14084" max="14084" width="16.7109375" style="5" customWidth="1"/>
    <col min="14085" max="14085" width="17.85546875" style="5" customWidth="1"/>
    <col min="14086" max="14086" width="19.5703125" style="5" customWidth="1"/>
    <col min="14087" max="14087" width="41.85546875" style="5" customWidth="1"/>
    <col min="14088" max="14089" width="0" style="5" hidden="1" customWidth="1"/>
    <col min="14090" max="14090" width="5.28515625" style="5" customWidth="1"/>
    <col min="14091" max="14102" width="4.42578125" style="5" customWidth="1"/>
    <col min="14103" max="14105" width="15.85546875" style="5" customWidth="1"/>
    <col min="14106" max="14106" width="41.85546875" style="5" customWidth="1"/>
    <col min="14107" max="14107" width="21.42578125" style="5" customWidth="1"/>
    <col min="14108" max="14108" width="30.28515625" style="5" customWidth="1"/>
    <col min="14109" max="14337" width="11.42578125" style="5"/>
    <col min="14338" max="14338" width="32.42578125" style="5" customWidth="1"/>
    <col min="14339" max="14339" width="17.85546875" style="5" customWidth="1"/>
    <col min="14340" max="14340" width="16.7109375" style="5" customWidth="1"/>
    <col min="14341" max="14341" width="17.85546875" style="5" customWidth="1"/>
    <col min="14342" max="14342" width="19.5703125" style="5" customWidth="1"/>
    <col min="14343" max="14343" width="41.85546875" style="5" customWidth="1"/>
    <col min="14344" max="14345" width="0" style="5" hidden="1" customWidth="1"/>
    <col min="14346" max="14346" width="5.28515625" style="5" customWidth="1"/>
    <col min="14347" max="14358" width="4.42578125" style="5" customWidth="1"/>
    <col min="14359" max="14361" width="15.85546875" style="5" customWidth="1"/>
    <col min="14362" max="14362" width="41.85546875" style="5" customWidth="1"/>
    <col min="14363" max="14363" width="21.42578125" style="5" customWidth="1"/>
    <col min="14364" max="14364" width="30.28515625" style="5" customWidth="1"/>
    <col min="14365" max="14593" width="11.42578125" style="5"/>
    <col min="14594" max="14594" width="32.42578125" style="5" customWidth="1"/>
    <col min="14595" max="14595" width="17.85546875" style="5" customWidth="1"/>
    <col min="14596" max="14596" width="16.7109375" style="5" customWidth="1"/>
    <col min="14597" max="14597" width="17.85546875" style="5" customWidth="1"/>
    <col min="14598" max="14598" width="19.5703125" style="5" customWidth="1"/>
    <col min="14599" max="14599" width="41.85546875" style="5" customWidth="1"/>
    <col min="14600" max="14601" width="0" style="5" hidden="1" customWidth="1"/>
    <col min="14602" max="14602" width="5.28515625" style="5" customWidth="1"/>
    <col min="14603" max="14614" width="4.42578125" style="5" customWidth="1"/>
    <col min="14615" max="14617" width="15.85546875" style="5" customWidth="1"/>
    <col min="14618" max="14618" width="41.85546875" style="5" customWidth="1"/>
    <col min="14619" max="14619" width="21.42578125" style="5" customWidth="1"/>
    <col min="14620" max="14620" width="30.28515625" style="5" customWidth="1"/>
    <col min="14621" max="14849" width="11.42578125" style="5"/>
    <col min="14850" max="14850" width="32.42578125" style="5" customWidth="1"/>
    <col min="14851" max="14851" width="17.85546875" style="5" customWidth="1"/>
    <col min="14852" max="14852" width="16.7109375" style="5" customWidth="1"/>
    <col min="14853" max="14853" width="17.85546875" style="5" customWidth="1"/>
    <col min="14854" max="14854" width="19.5703125" style="5" customWidth="1"/>
    <col min="14855" max="14855" width="41.85546875" style="5" customWidth="1"/>
    <col min="14856" max="14857" width="0" style="5" hidden="1" customWidth="1"/>
    <col min="14858" max="14858" width="5.28515625" style="5" customWidth="1"/>
    <col min="14859" max="14870" width="4.42578125" style="5" customWidth="1"/>
    <col min="14871" max="14873" width="15.85546875" style="5" customWidth="1"/>
    <col min="14874" max="14874" width="41.85546875" style="5" customWidth="1"/>
    <col min="14875" max="14875" width="21.42578125" style="5" customWidth="1"/>
    <col min="14876" max="14876" width="30.28515625" style="5" customWidth="1"/>
    <col min="14877" max="15105" width="11.42578125" style="5"/>
    <col min="15106" max="15106" width="32.42578125" style="5" customWidth="1"/>
    <col min="15107" max="15107" width="17.85546875" style="5" customWidth="1"/>
    <col min="15108" max="15108" width="16.7109375" style="5" customWidth="1"/>
    <col min="15109" max="15109" width="17.85546875" style="5" customWidth="1"/>
    <col min="15110" max="15110" width="19.5703125" style="5" customWidth="1"/>
    <col min="15111" max="15111" width="41.85546875" style="5" customWidth="1"/>
    <col min="15112" max="15113" width="0" style="5" hidden="1" customWidth="1"/>
    <col min="15114" max="15114" width="5.28515625" style="5" customWidth="1"/>
    <col min="15115" max="15126" width="4.42578125" style="5" customWidth="1"/>
    <col min="15127" max="15129" width="15.85546875" style="5" customWidth="1"/>
    <col min="15130" max="15130" width="41.85546875" style="5" customWidth="1"/>
    <col min="15131" max="15131" width="21.42578125" style="5" customWidth="1"/>
    <col min="15132" max="15132" width="30.28515625" style="5" customWidth="1"/>
    <col min="15133" max="15361" width="11.42578125" style="5"/>
    <col min="15362" max="15362" width="32.42578125" style="5" customWidth="1"/>
    <col min="15363" max="15363" width="17.85546875" style="5" customWidth="1"/>
    <col min="15364" max="15364" width="16.7109375" style="5" customWidth="1"/>
    <col min="15365" max="15365" width="17.85546875" style="5" customWidth="1"/>
    <col min="15366" max="15366" width="19.5703125" style="5" customWidth="1"/>
    <col min="15367" max="15367" width="41.85546875" style="5" customWidth="1"/>
    <col min="15368" max="15369" width="0" style="5" hidden="1" customWidth="1"/>
    <col min="15370" max="15370" width="5.28515625" style="5" customWidth="1"/>
    <col min="15371" max="15382" width="4.42578125" style="5" customWidth="1"/>
    <col min="15383" max="15385" width="15.85546875" style="5" customWidth="1"/>
    <col min="15386" max="15386" width="41.85546875" style="5" customWidth="1"/>
    <col min="15387" max="15387" width="21.42578125" style="5" customWidth="1"/>
    <col min="15388" max="15388" width="30.28515625" style="5" customWidth="1"/>
    <col min="15389" max="15617" width="11.42578125" style="5"/>
    <col min="15618" max="15618" width="32.42578125" style="5" customWidth="1"/>
    <col min="15619" max="15619" width="17.85546875" style="5" customWidth="1"/>
    <col min="15620" max="15620" width="16.7109375" style="5" customWidth="1"/>
    <col min="15621" max="15621" width="17.85546875" style="5" customWidth="1"/>
    <col min="15622" max="15622" width="19.5703125" style="5" customWidth="1"/>
    <col min="15623" max="15623" width="41.85546875" style="5" customWidth="1"/>
    <col min="15624" max="15625" width="0" style="5" hidden="1" customWidth="1"/>
    <col min="15626" max="15626" width="5.28515625" style="5" customWidth="1"/>
    <col min="15627" max="15638" width="4.42578125" style="5" customWidth="1"/>
    <col min="15639" max="15641" width="15.85546875" style="5" customWidth="1"/>
    <col min="15642" max="15642" width="41.85546875" style="5" customWidth="1"/>
    <col min="15643" max="15643" width="21.42578125" style="5" customWidth="1"/>
    <col min="15644" max="15644" width="30.28515625" style="5" customWidth="1"/>
    <col min="15645" max="15873" width="11.42578125" style="5"/>
    <col min="15874" max="15874" width="32.42578125" style="5" customWidth="1"/>
    <col min="15875" max="15875" width="17.85546875" style="5" customWidth="1"/>
    <col min="15876" max="15876" width="16.7109375" style="5" customWidth="1"/>
    <col min="15877" max="15877" width="17.85546875" style="5" customWidth="1"/>
    <col min="15878" max="15878" width="19.5703125" style="5" customWidth="1"/>
    <col min="15879" max="15879" width="41.85546875" style="5" customWidth="1"/>
    <col min="15880" max="15881" width="0" style="5" hidden="1" customWidth="1"/>
    <col min="15882" max="15882" width="5.28515625" style="5" customWidth="1"/>
    <col min="15883" max="15894" width="4.42578125" style="5" customWidth="1"/>
    <col min="15895" max="15897" width="15.85546875" style="5" customWidth="1"/>
    <col min="15898" max="15898" width="41.85546875" style="5" customWidth="1"/>
    <col min="15899" max="15899" width="21.42578125" style="5" customWidth="1"/>
    <col min="15900" max="15900" width="30.28515625" style="5" customWidth="1"/>
    <col min="15901" max="16129" width="11.42578125" style="5"/>
    <col min="16130" max="16130" width="32.42578125" style="5" customWidth="1"/>
    <col min="16131" max="16131" width="17.85546875" style="5" customWidth="1"/>
    <col min="16132" max="16132" width="16.7109375" style="5" customWidth="1"/>
    <col min="16133" max="16133" width="17.85546875" style="5" customWidth="1"/>
    <col min="16134" max="16134" width="19.5703125" style="5" customWidth="1"/>
    <col min="16135" max="16135" width="41.85546875" style="5" customWidth="1"/>
    <col min="16136" max="16137" width="0" style="5" hidden="1" customWidth="1"/>
    <col min="16138" max="16138" width="5.28515625" style="5" customWidth="1"/>
    <col min="16139" max="16150" width="4.42578125" style="5" customWidth="1"/>
    <col min="16151" max="16153" width="15.85546875" style="5" customWidth="1"/>
    <col min="16154" max="16154" width="41.85546875" style="5" customWidth="1"/>
    <col min="16155" max="16155" width="21.42578125" style="5" customWidth="1"/>
    <col min="16156" max="16156" width="30.28515625" style="5" customWidth="1"/>
    <col min="16157" max="16384" width="11.42578125" style="5"/>
  </cols>
  <sheetData>
    <row r="1" spans="1:28" ht="117" customHeight="1" x14ac:dyDescent="0.25">
      <c r="A1" s="291" t="s">
        <v>73</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3"/>
    </row>
    <row r="2" spans="1:28" ht="15.75" x14ac:dyDescent="0.3">
      <c r="A2" s="2"/>
      <c r="B2" s="2"/>
      <c r="C2" s="2"/>
      <c r="D2" s="2"/>
      <c r="E2" s="4"/>
      <c r="F2" s="1"/>
      <c r="G2" s="4"/>
      <c r="H2" s="4"/>
      <c r="I2" s="2"/>
      <c r="J2" s="2"/>
      <c r="K2" s="2"/>
      <c r="L2" s="2"/>
      <c r="M2" s="2"/>
      <c r="N2" s="2"/>
      <c r="O2" s="2"/>
      <c r="P2" s="2"/>
      <c r="Q2" s="2"/>
      <c r="R2" s="2"/>
      <c r="S2" s="2"/>
      <c r="T2" s="2"/>
      <c r="U2" s="2"/>
      <c r="V2" s="2"/>
      <c r="W2" s="2"/>
      <c r="X2" s="2"/>
      <c r="Y2" s="2"/>
      <c r="Z2" s="2"/>
      <c r="AA2" s="2"/>
      <c r="AB2" s="2"/>
    </row>
    <row r="3" spans="1:28" ht="15.75" x14ac:dyDescent="0.3">
      <c r="A3" s="3"/>
      <c r="B3" s="3"/>
      <c r="C3" s="3"/>
      <c r="D3" s="3"/>
      <c r="E3" s="4"/>
      <c r="F3" s="1"/>
      <c r="G3" s="4"/>
      <c r="H3" s="4"/>
      <c r="I3" s="2"/>
      <c r="J3" s="2"/>
      <c r="K3" s="2"/>
      <c r="L3" s="2"/>
      <c r="M3" s="2"/>
      <c r="N3" s="2"/>
      <c r="O3" s="2"/>
      <c r="P3" s="2"/>
      <c r="Q3" s="2"/>
      <c r="R3" s="2"/>
      <c r="S3" s="2"/>
      <c r="T3" s="2"/>
      <c r="U3" s="2"/>
      <c r="V3" s="2"/>
      <c r="W3" s="2"/>
      <c r="X3" s="2"/>
      <c r="Y3" s="2"/>
      <c r="Z3" s="2"/>
      <c r="AA3" s="2"/>
      <c r="AB3" s="2"/>
    </row>
    <row r="4" spans="1:28" ht="14.45" customHeight="1" x14ac:dyDescent="0.25">
      <c r="A4" s="268" t="s">
        <v>1</v>
      </c>
      <c r="B4" s="268"/>
      <c r="C4" s="268"/>
      <c r="D4" s="268"/>
      <c r="E4" s="268"/>
      <c r="F4" s="268"/>
      <c r="G4" s="268"/>
      <c r="H4" s="269" t="s">
        <v>2</v>
      </c>
      <c r="I4" s="269"/>
      <c r="J4" s="269"/>
      <c r="K4" s="269"/>
      <c r="L4" s="269"/>
      <c r="M4" s="269"/>
      <c r="N4" s="269"/>
      <c r="O4" s="269"/>
      <c r="P4" s="269"/>
      <c r="Q4" s="269"/>
      <c r="R4" s="269"/>
      <c r="S4" s="269"/>
      <c r="T4" s="269"/>
      <c r="U4" s="269"/>
      <c r="V4" s="269"/>
      <c r="W4" s="270" t="s">
        <v>3</v>
      </c>
      <c r="X4" s="270"/>
      <c r="Y4" s="271" t="s">
        <v>4</v>
      </c>
      <c r="Z4" s="271"/>
      <c r="AA4" s="271"/>
      <c r="AB4" s="271"/>
    </row>
    <row r="5" spans="1:28" ht="33.6" customHeight="1" thickBot="1" x14ac:dyDescent="0.3">
      <c r="A5" s="268"/>
      <c r="B5" s="268"/>
      <c r="C5" s="268"/>
      <c r="D5" s="268"/>
      <c r="E5" s="268"/>
      <c r="F5" s="268"/>
      <c r="G5" s="268"/>
      <c r="H5" s="269"/>
      <c r="I5" s="292"/>
      <c r="J5" s="292"/>
      <c r="K5" s="292"/>
      <c r="L5" s="292"/>
      <c r="M5" s="292"/>
      <c r="N5" s="292"/>
      <c r="O5" s="292"/>
      <c r="P5" s="292"/>
      <c r="Q5" s="269"/>
      <c r="R5" s="269"/>
      <c r="S5" s="269"/>
      <c r="T5" s="269"/>
      <c r="U5" s="269"/>
      <c r="V5" s="269"/>
      <c r="W5" s="270"/>
      <c r="X5" s="270"/>
      <c r="Y5" s="44" t="s">
        <v>5</v>
      </c>
      <c r="Z5" s="44" t="s">
        <v>6</v>
      </c>
      <c r="AA5" s="44" t="s">
        <v>7</v>
      </c>
      <c r="AB5" s="44" t="s">
        <v>8</v>
      </c>
    </row>
    <row r="6" spans="1:28" ht="100.5" customHeight="1" x14ac:dyDescent="0.25">
      <c r="A6" s="254" t="s">
        <v>9</v>
      </c>
      <c r="B6" s="254" t="s">
        <v>10</v>
      </c>
      <c r="C6" s="254" t="s">
        <v>11</v>
      </c>
      <c r="D6" s="254" t="s">
        <v>12</v>
      </c>
      <c r="E6" s="254" t="s">
        <v>13</v>
      </c>
      <c r="F6" s="254" t="s">
        <v>14</v>
      </c>
      <c r="G6" s="254" t="s">
        <v>15</v>
      </c>
      <c r="H6" s="37" t="s">
        <v>16</v>
      </c>
      <c r="I6" s="293" t="s">
        <v>17</v>
      </c>
      <c r="J6" s="294"/>
      <c r="K6" s="294"/>
      <c r="L6" s="295"/>
      <c r="M6" s="296" t="s">
        <v>18</v>
      </c>
      <c r="N6" s="297"/>
      <c r="O6" s="297"/>
      <c r="P6" s="298"/>
      <c r="Q6" s="299" t="s">
        <v>19</v>
      </c>
      <c r="R6" s="258"/>
      <c r="S6" s="258"/>
      <c r="T6" s="258"/>
      <c r="U6" s="255" t="s">
        <v>20</v>
      </c>
      <c r="V6" s="255" t="s">
        <v>21</v>
      </c>
      <c r="W6" s="216" t="s">
        <v>22</v>
      </c>
      <c r="X6" s="216" t="s">
        <v>23</v>
      </c>
      <c r="Y6" s="240" t="s">
        <v>24</v>
      </c>
      <c r="Z6" s="240" t="s">
        <v>25</v>
      </c>
      <c r="AA6" s="240" t="s">
        <v>26</v>
      </c>
      <c r="AB6" s="240" t="s">
        <v>27</v>
      </c>
    </row>
    <row r="7" spans="1:28" x14ac:dyDescent="0.25">
      <c r="A7" s="254"/>
      <c r="B7" s="254"/>
      <c r="C7" s="254"/>
      <c r="D7" s="254"/>
      <c r="E7" s="254"/>
      <c r="F7" s="254"/>
      <c r="G7" s="254"/>
      <c r="H7" s="37"/>
      <c r="I7" s="99">
        <v>1</v>
      </c>
      <c r="J7" s="42">
        <v>2</v>
      </c>
      <c r="K7" s="42">
        <v>3</v>
      </c>
      <c r="L7" s="100">
        <v>4</v>
      </c>
      <c r="M7" s="108">
        <v>5</v>
      </c>
      <c r="N7" s="43">
        <v>6</v>
      </c>
      <c r="O7" s="43">
        <v>7</v>
      </c>
      <c r="P7" s="109">
        <v>8</v>
      </c>
      <c r="Q7" s="36"/>
      <c r="R7" s="30"/>
      <c r="S7" s="30"/>
      <c r="T7" s="30"/>
      <c r="U7" s="255"/>
      <c r="V7" s="255"/>
      <c r="W7" s="216"/>
      <c r="X7" s="216"/>
      <c r="Y7" s="240"/>
      <c r="Z7" s="240"/>
      <c r="AA7" s="240"/>
      <c r="AB7" s="240"/>
    </row>
    <row r="8" spans="1:28" s="14" customFormat="1" ht="51.75" customHeight="1" x14ac:dyDescent="0.2">
      <c r="A8" s="259" t="s">
        <v>74</v>
      </c>
      <c r="B8" s="259" t="s">
        <v>29</v>
      </c>
      <c r="C8" s="259" t="s">
        <v>43</v>
      </c>
      <c r="D8" s="259" t="s">
        <v>75</v>
      </c>
      <c r="E8" s="259" t="s">
        <v>76</v>
      </c>
      <c r="F8" s="262" t="s">
        <v>77</v>
      </c>
      <c r="G8" s="262" t="s">
        <v>78</v>
      </c>
      <c r="H8" s="37" t="s">
        <v>35</v>
      </c>
      <c r="I8" s="101"/>
      <c r="J8" s="32"/>
      <c r="K8" s="32"/>
      <c r="L8" s="102">
        <v>0.5</v>
      </c>
      <c r="M8" s="101"/>
      <c r="N8" s="32"/>
      <c r="O8" s="32"/>
      <c r="P8" s="102">
        <v>0.5</v>
      </c>
      <c r="Q8" s="97"/>
      <c r="R8" s="32"/>
      <c r="S8" s="32"/>
      <c r="T8" s="32"/>
      <c r="U8" s="265">
        <f>SUM(M8:P8)</f>
        <v>0.5</v>
      </c>
      <c r="V8" s="265">
        <f>SUM(M9:P9)</f>
        <v>0.5</v>
      </c>
      <c r="W8" s="265">
        <f>SUM(I9:P9)</f>
        <v>1</v>
      </c>
      <c r="X8" s="252">
        <f>+V8/U8</f>
        <v>1</v>
      </c>
      <c r="Y8" s="438" t="s">
        <v>79</v>
      </c>
      <c r="Z8" s="289" t="s">
        <v>37</v>
      </c>
      <c r="AA8" s="438" t="s">
        <v>618</v>
      </c>
      <c r="AB8" s="453" t="s">
        <v>37</v>
      </c>
    </row>
    <row r="9" spans="1:28" s="14" customFormat="1" ht="53.25" customHeight="1" x14ac:dyDescent="0.2">
      <c r="A9" s="259"/>
      <c r="B9" s="259"/>
      <c r="C9" s="259"/>
      <c r="D9" s="259"/>
      <c r="E9" s="259"/>
      <c r="F9" s="262"/>
      <c r="G9" s="262"/>
      <c r="H9" s="37" t="s">
        <v>38</v>
      </c>
      <c r="I9" s="103"/>
      <c r="J9" s="40"/>
      <c r="K9" s="40"/>
      <c r="L9" s="104">
        <v>0.5</v>
      </c>
      <c r="M9" s="101"/>
      <c r="N9" s="32"/>
      <c r="O9" s="32"/>
      <c r="P9" s="104">
        <v>0.5</v>
      </c>
      <c r="Q9" s="97"/>
      <c r="R9" s="32"/>
      <c r="S9" s="32"/>
      <c r="T9" s="32"/>
      <c r="U9" s="265"/>
      <c r="V9" s="265"/>
      <c r="W9" s="265"/>
      <c r="X9" s="252"/>
      <c r="Y9" s="438"/>
      <c r="Z9" s="289"/>
      <c r="AA9" s="438"/>
      <c r="AB9" s="453"/>
    </row>
    <row r="10" spans="1:28" s="14" customFormat="1" ht="44.25" customHeight="1" x14ac:dyDescent="0.2">
      <c r="A10" s="259"/>
      <c r="B10" s="259"/>
      <c r="C10" s="259"/>
      <c r="D10" s="259"/>
      <c r="E10" s="259" t="s">
        <v>80</v>
      </c>
      <c r="F10" s="262"/>
      <c r="G10" s="262" t="s">
        <v>81</v>
      </c>
      <c r="H10" s="37" t="s">
        <v>35</v>
      </c>
      <c r="I10" s="101"/>
      <c r="J10" s="32"/>
      <c r="K10" s="48">
        <v>0.5</v>
      </c>
      <c r="L10" s="102">
        <v>0.5</v>
      </c>
      <c r="M10" s="101"/>
      <c r="N10" s="32"/>
      <c r="O10" s="32"/>
      <c r="P10" s="107"/>
      <c r="Q10" s="97"/>
      <c r="R10" s="32"/>
      <c r="S10" s="32"/>
      <c r="T10" s="32"/>
      <c r="U10" s="265">
        <f>SUM(M10:P10)</f>
        <v>0</v>
      </c>
      <c r="V10" s="265">
        <f>SUM(M11:P11)</f>
        <v>0</v>
      </c>
      <c r="W10" s="265">
        <f>SUM(I11:P11)</f>
        <v>1</v>
      </c>
      <c r="X10" s="252" t="e">
        <f>+V10/U10</f>
        <v>#DIV/0!</v>
      </c>
      <c r="Y10" s="439" t="s">
        <v>602</v>
      </c>
      <c r="Z10" s="290" t="s">
        <v>37</v>
      </c>
      <c r="AA10" s="442" t="s">
        <v>603</v>
      </c>
      <c r="AB10" s="479" t="s">
        <v>610</v>
      </c>
    </row>
    <row r="11" spans="1:28" s="14" customFormat="1" ht="42" customHeight="1" x14ac:dyDescent="0.2">
      <c r="A11" s="259"/>
      <c r="B11" s="259"/>
      <c r="C11" s="259"/>
      <c r="D11" s="259"/>
      <c r="E11" s="259"/>
      <c r="F11" s="262"/>
      <c r="G11" s="262"/>
      <c r="H11" s="37" t="s">
        <v>38</v>
      </c>
      <c r="I11" s="103"/>
      <c r="J11" s="40"/>
      <c r="K11" s="41">
        <v>0.5</v>
      </c>
      <c r="L11" s="104">
        <v>0.5</v>
      </c>
      <c r="M11" s="101"/>
      <c r="N11" s="32"/>
      <c r="O11" s="32"/>
      <c r="P11" s="107"/>
      <c r="Q11" s="97"/>
      <c r="R11" s="32"/>
      <c r="S11" s="32"/>
      <c r="T11" s="32"/>
      <c r="U11" s="265"/>
      <c r="V11" s="265"/>
      <c r="W11" s="265"/>
      <c r="X11" s="252"/>
      <c r="Y11" s="439"/>
      <c r="Z11" s="290"/>
      <c r="AA11" s="443"/>
      <c r="AB11" s="479"/>
    </row>
    <row r="12" spans="1:28" s="14" customFormat="1" ht="93" customHeight="1" x14ac:dyDescent="0.2">
      <c r="A12" s="259"/>
      <c r="B12" s="259"/>
      <c r="C12" s="259"/>
      <c r="D12" s="259"/>
      <c r="E12" s="259" t="s">
        <v>82</v>
      </c>
      <c r="F12" s="262"/>
      <c r="G12" s="262" t="s">
        <v>83</v>
      </c>
      <c r="H12" s="37" t="s">
        <v>35</v>
      </c>
      <c r="I12" s="101"/>
      <c r="J12" s="32"/>
      <c r="K12" s="32"/>
      <c r="L12" s="102">
        <v>0.33</v>
      </c>
      <c r="M12" s="105"/>
      <c r="N12" s="34"/>
      <c r="O12" s="35"/>
      <c r="P12" s="102">
        <v>0.33</v>
      </c>
      <c r="Q12" s="98"/>
      <c r="R12" s="34"/>
      <c r="S12" s="35"/>
      <c r="T12" s="35"/>
      <c r="U12" s="265">
        <f>SUM(M12:P12)</f>
        <v>0.33</v>
      </c>
      <c r="V12" s="265">
        <f>SUM(M13:P13)</f>
        <v>0.33</v>
      </c>
      <c r="W12" s="265">
        <f>SUM(I13:P13)</f>
        <v>0.66</v>
      </c>
      <c r="X12" s="252">
        <f>+V12/U12</f>
        <v>1</v>
      </c>
      <c r="Y12" s="438" t="s">
        <v>84</v>
      </c>
      <c r="Z12" s="289" t="s">
        <v>37</v>
      </c>
      <c r="AA12" s="438" t="s">
        <v>619</v>
      </c>
      <c r="AB12" s="453" t="s">
        <v>37</v>
      </c>
    </row>
    <row r="13" spans="1:28" s="14" customFormat="1" ht="51" customHeight="1" x14ac:dyDescent="0.2">
      <c r="A13" s="259"/>
      <c r="B13" s="259"/>
      <c r="C13" s="259"/>
      <c r="D13" s="259"/>
      <c r="E13" s="259"/>
      <c r="F13" s="262"/>
      <c r="G13" s="262"/>
      <c r="H13" s="37" t="s">
        <v>38</v>
      </c>
      <c r="I13" s="103"/>
      <c r="J13" s="40"/>
      <c r="K13" s="40"/>
      <c r="L13" s="104">
        <v>0.33</v>
      </c>
      <c r="M13" s="105"/>
      <c r="N13" s="34"/>
      <c r="O13" s="35"/>
      <c r="P13" s="104">
        <v>0.33</v>
      </c>
      <c r="Q13" s="98"/>
      <c r="R13" s="34"/>
      <c r="S13" s="35"/>
      <c r="T13" s="35"/>
      <c r="U13" s="265"/>
      <c r="V13" s="265"/>
      <c r="W13" s="265"/>
      <c r="X13" s="252"/>
      <c r="Y13" s="438"/>
      <c r="Z13" s="289"/>
      <c r="AA13" s="438"/>
      <c r="AB13" s="453"/>
    </row>
    <row r="14" spans="1:28" s="14" customFormat="1" ht="42" customHeight="1" x14ac:dyDescent="0.2">
      <c r="A14" s="259" t="s">
        <v>74</v>
      </c>
      <c r="B14" s="259" t="s">
        <v>85</v>
      </c>
      <c r="C14" s="259" t="s">
        <v>86</v>
      </c>
      <c r="D14" s="259" t="s">
        <v>87</v>
      </c>
      <c r="E14" s="259" t="s">
        <v>88</v>
      </c>
      <c r="F14" s="262" t="s">
        <v>77</v>
      </c>
      <c r="G14" s="262" t="s">
        <v>89</v>
      </c>
      <c r="H14" s="37" t="s">
        <v>35</v>
      </c>
      <c r="I14" s="101"/>
      <c r="J14" s="32"/>
      <c r="K14" s="32"/>
      <c r="L14" s="102">
        <v>1</v>
      </c>
      <c r="M14" s="105"/>
      <c r="N14" s="34"/>
      <c r="O14" s="35"/>
      <c r="P14" s="111"/>
      <c r="Q14" s="98"/>
      <c r="R14" s="34"/>
      <c r="S14" s="35"/>
      <c r="T14" s="35"/>
      <c r="U14" s="265">
        <f>SUM(I14:P14)</f>
        <v>1</v>
      </c>
      <c r="V14" s="265">
        <f>SUM(M15:P15)</f>
        <v>1</v>
      </c>
      <c r="W14" s="265">
        <f>SUM(I15:P15)</f>
        <v>1</v>
      </c>
      <c r="X14" s="252">
        <f>+V14/U14</f>
        <v>1</v>
      </c>
      <c r="Y14" s="440" t="s">
        <v>90</v>
      </c>
      <c r="Z14" s="289" t="s">
        <v>37</v>
      </c>
      <c r="AA14" s="440" t="s">
        <v>620</v>
      </c>
      <c r="AB14" s="454" t="s">
        <v>37</v>
      </c>
    </row>
    <row r="15" spans="1:28" s="14" customFormat="1" ht="42" customHeight="1" x14ac:dyDescent="0.2">
      <c r="A15" s="259"/>
      <c r="B15" s="259"/>
      <c r="C15" s="259"/>
      <c r="D15" s="259"/>
      <c r="E15" s="259"/>
      <c r="F15" s="262"/>
      <c r="G15" s="262"/>
      <c r="H15" s="37" t="s">
        <v>38</v>
      </c>
      <c r="I15" s="103"/>
      <c r="J15" s="40"/>
      <c r="K15" s="40"/>
      <c r="L15" s="193"/>
      <c r="M15" s="105"/>
      <c r="N15" s="34"/>
      <c r="O15" s="35"/>
      <c r="P15" s="104">
        <v>1</v>
      </c>
      <c r="Q15" s="98"/>
      <c r="R15" s="34"/>
      <c r="S15" s="35"/>
      <c r="T15" s="35"/>
      <c r="U15" s="265"/>
      <c r="V15" s="265"/>
      <c r="W15" s="265"/>
      <c r="X15" s="252"/>
      <c r="Y15" s="441"/>
      <c r="Z15" s="289"/>
      <c r="AA15" s="441"/>
      <c r="AB15" s="455"/>
    </row>
    <row r="16" spans="1:28" s="14" customFormat="1" ht="42" customHeight="1" x14ac:dyDescent="0.2">
      <c r="A16" s="259"/>
      <c r="B16" s="259"/>
      <c r="C16" s="259"/>
      <c r="D16" s="259"/>
      <c r="E16" s="259" t="s">
        <v>91</v>
      </c>
      <c r="F16" s="262"/>
      <c r="G16" s="262" t="s">
        <v>92</v>
      </c>
      <c r="H16" s="37" t="s">
        <v>35</v>
      </c>
      <c r="I16" s="101"/>
      <c r="J16" s="32"/>
      <c r="K16" s="32"/>
      <c r="L16" s="107"/>
      <c r="M16" s="101"/>
      <c r="N16" s="32"/>
      <c r="O16" s="32"/>
      <c r="P16" s="107"/>
      <c r="Q16" s="97"/>
      <c r="R16" s="32"/>
      <c r="S16" s="32"/>
      <c r="T16" s="32"/>
      <c r="U16" s="265">
        <f>+I16+J16+K16+L16</f>
        <v>0</v>
      </c>
      <c r="V16" s="265">
        <f>+I17+J17+K17+L17</f>
        <v>0</v>
      </c>
      <c r="W16" s="265">
        <v>0</v>
      </c>
      <c r="X16" s="252" t="e">
        <f>+V16/U16</f>
        <v>#DIV/0!</v>
      </c>
      <c r="Y16" s="287" t="s">
        <v>37</v>
      </c>
      <c r="Z16" s="287" t="s">
        <v>37</v>
      </c>
      <c r="AA16" s="287" t="s">
        <v>37</v>
      </c>
      <c r="AB16" s="287" t="s">
        <v>37</v>
      </c>
    </row>
    <row r="17" spans="1:28" s="14" customFormat="1" ht="42" customHeight="1" x14ac:dyDescent="0.2">
      <c r="A17" s="259"/>
      <c r="B17" s="259"/>
      <c r="C17" s="259"/>
      <c r="D17" s="259"/>
      <c r="E17" s="259"/>
      <c r="F17" s="262"/>
      <c r="G17" s="262"/>
      <c r="H17" s="37" t="s">
        <v>38</v>
      </c>
      <c r="I17" s="103"/>
      <c r="J17" s="40"/>
      <c r="K17" s="40"/>
      <c r="L17" s="126"/>
      <c r="M17" s="101"/>
      <c r="N17" s="32"/>
      <c r="O17" s="32"/>
      <c r="P17" s="107"/>
      <c r="Q17" s="97"/>
      <c r="R17" s="32"/>
      <c r="S17" s="32"/>
      <c r="T17" s="32"/>
      <c r="U17" s="265"/>
      <c r="V17" s="265"/>
      <c r="W17" s="265"/>
      <c r="X17" s="252"/>
      <c r="Y17" s="288"/>
      <c r="Z17" s="288"/>
      <c r="AA17" s="288"/>
      <c r="AB17" s="288"/>
    </row>
    <row r="18" spans="1:28" s="14" customFormat="1" ht="42" customHeight="1" x14ac:dyDescent="0.2">
      <c r="A18" s="259" t="s">
        <v>74</v>
      </c>
      <c r="B18" s="259" t="s">
        <v>85</v>
      </c>
      <c r="C18" s="259" t="s">
        <v>86</v>
      </c>
      <c r="D18" s="259" t="s">
        <v>93</v>
      </c>
      <c r="E18" s="259" t="s">
        <v>94</v>
      </c>
      <c r="F18" s="262" t="s">
        <v>77</v>
      </c>
      <c r="G18" s="262" t="s">
        <v>95</v>
      </c>
      <c r="H18" s="37" t="s">
        <v>35</v>
      </c>
      <c r="I18" s="101"/>
      <c r="J18" s="32"/>
      <c r="K18" s="32"/>
      <c r="L18" s="127"/>
      <c r="M18" s="101"/>
      <c r="N18" s="32"/>
      <c r="O18" s="32"/>
      <c r="P18" s="107"/>
      <c r="Q18" s="97"/>
      <c r="R18" s="32"/>
      <c r="S18" s="32"/>
      <c r="T18" s="32"/>
      <c r="U18" s="265">
        <f>+I18+J18+K18+L18</f>
        <v>0</v>
      </c>
      <c r="V18" s="265">
        <f>+I19+J19+K19+L19</f>
        <v>0</v>
      </c>
      <c r="W18" s="265">
        <v>0</v>
      </c>
      <c r="X18" s="252" t="e">
        <f>+V18/U18</f>
        <v>#DIV/0!</v>
      </c>
      <c r="Y18" s="287" t="s">
        <v>37</v>
      </c>
      <c r="Z18" s="287" t="s">
        <v>37</v>
      </c>
      <c r="AA18" s="287" t="s">
        <v>37</v>
      </c>
      <c r="AB18" s="287" t="s">
        <v>37</v>
      </c>
    </row>
    <row r="19" spans="1:28" s="14" customFormat="1" ht="42" customHeight="1" x14ac:dyDescent="0.2">
      <c r="A19" s="259"/>
      <c r="B19" s="259"/>
      <c r="C19" s="259"/>
      <c r="D19" s="259"/>
      <c r="E19" s="259"/>
      <c r="F19" s="262"/>
      <c r="G19" s="262"/>
      <c r="H19" s="37" t="s">
        <v>38</v>
      </c>
      <c r="I19" s="103"/>
      <c r="J19" s="40"/>
      <c r="K19" s="40"/>
      <c r="L19" s="128"/>
      <c r="M19" s="101"/>
      <c r="N19" s="32"/>
      <c r="O19" s="32"/>
      <c r="P19" s="107"/>
      <c r="Q19" s="97"/>
      <c r="R19" s="32"/>
      <c r="S19" s="32"/>
      <c r="T19" s="32"/>
      <c r="U19" s="265"/>
      <c r="V19" s="265"/>
      <c r="W19" s="265"/>
      <c r="X19" s="252"/>
      <c r="Y19" s="288"/>
      <c r="Z19" s="288"/>
      <c r="AA19" s="288"/>
      <c r="AB19" s="288"/>
    </row>
    <row r="20" spans="1:28" s="14" customFormat="1" ht="42" customHeight="1" x14ac:dyDescent="0.2">
      <c r="A20" s="259"/>
      <c r="B20" s="259"/>
      <c r="C20" s="259"/>
      <c r="D20" s="259"/>
      <c r="E20" s="259" t="s">
        <v>96</v>
      </c>
      <c r="F20" s="262"/>
      <c r="G20" s="262" t="s">
        <v>97</v>
      </c>
      <c r="H20" s="37" t="s">
        <v>35</v>
      </c>
      <c r="I20" s="101"/>
      <c r="J20" s="32"/>
      <c r="K20" s="32"/>
      <c r="L20" s="127"/>
      <c r="M20" s="105"/>
      <c r="N20" s="34"/>
      <c r="O20" s="35"/>
      <c r="P20" s="111"/>
      <c r="Q20" s="98"/>
      <c r="R20" s="34"/>
      <c r="S20" s="35"/>
      <c r="T20" s="35"/>
      <c r="U20" s="265">
        <f>+I20+J20+K20+L20</f>
        <v>0</v>
      </c>
      <c r="V20" s="265">
        <f>+I22+J22+K22+L22</f>
        <v>0</v>
      </c>
      <c r="W20" s="265">
        <v>0</v>
      </c>
      <c r="X20" s="265" t="e">
        <f>+V20/U20</f>
        <v>#DIV/0!</v>
      </c>
      <c r="Y20" s="287" t="s">
        <v>37</v>
      </c>
      <c r="Z20" s="287" t="s">
        <v>37</v>
      </c>
      <c r="AA20" s="287" t="s">
        <v>37</v>
      </c>
      <c r="AB20" s="287" t="s">
        <v>37</v>
      </c>
    </row>
    <row r="21" spans="1:28" s="14" customFormat="1" ht="42" customHeight="1" x14ac:dyDescent="0.2">
      <c r="A21" s="259"/>
      <c r="B21" s="259"/>
      <c r="C21" s="259"/>
      <c r="D21" s="259"/>
      <c r="E21" s="259"/>
      <c r="F21" s="262"/>
      <c r="G21" s="262"/>
      <c r="H21" s="37" t="s">
        <v>38</v>
      </c>
      <c r="I21" s="103"/>
      <c r="J21" s="40"/>
      <c r="K21" s="40"/>
      <c r="L21" s="128"/>
      <c r="M21" s="105"/>
      <c r="N21" s="34"/>
      <c r="O21" s="35"/>
      <c r="P21" s="111"/>
      <c r="Q21" s="98"/>
      <c r="R21" s="34"/>
      <c r="S21" s="35"/>
      <c r="T21" s="35"/>
      <c r="U21" s="265"/>
      <c r="V21" s="265"/>
      <c r="W21" s="265"/>
      <c r="X21" s="265"/>
      <c r="Y21" s="288"/>
      <c r="Z21" s="288"/>
      <c r="AA21" s="288"/>
      <c r="AB21" s="288"/>
    </row>
    <row r="22" spans="1:28" s="14" customFormat="1" ht="42" customHeight="1" x14ac:dyDescent="0.2">
      <c r="A22" s="259"/>
      <c r="B22" s="259"/>
      <c r="C22" s="259"/>
      <c r="D22" s="259"/>
      <c r="E22" s="259" t="s">
        <v>98</v>
      </c>
      <c r="F22" s="262"/>
      <c r="G22" s="262" t="s">
        <v>99</v>
      </c>
      <c r="H22" s="37" t="s">
        <v>35</v>
      </c>
      <c r="I22" s="101"/>
      <c r="J22" s="32"/>
      <c r="K22" s="32"/>
      <c r="L22" s="107"/>
      <c r="M22" s="105"/>
      <c r="N22" s="34"/>
      <c r="O22" s="35"/>
      <c r="P22" s="111"/>
      <c r="Q22" s="98"/>
      <c r="R22" s="34"/>
      <c r="S22" s="35"/>
      <c r="T22" s="35"/>
      <c r="U22" s="265">
        <f>+I22+J22+K22+L22</f>
        <v>0</v>
      </c>
      <c r="V22" s="265">
        <f>+I24+J24+K24+L24</f>
        <v>0</v>
      </c>
      <c r="W22" s="265">
        <v>0</v>
      </c>
      <c r="X22" s="265" t="e">
        <f>+V22/U22</f>
        <v>#DIV/0!</v>
      </c>
      <c r="Y22" s="287" t="s">
        <v>37</v>
      </c>
      <c r="Z22" s="287" t="s">
        <v>37</v>
      </c>
      <c r="AA22" s="287" t="s">
        <v>37</v>
      </c>
      <c r="AB22" s="287" t="s">
        <v>37</v>
      </c>
    </row>
    <row r="23" spans="1:28" s="14" customFormat="1" ht="42" customHeight="1" x14ac:dyDescent="0.2">
      <c r="A23" s="259"/>
      <c r="B23" s="259"/>
      <c r="C23" s="259"/>
      <c r="D23" s="259"/>
      <c r="E23" s="259"/>
      <c r="F23" s="262"/>
      <c r="G23" s="262"/>
      <c r="H23" s="37" t="s">
        <v>38</v>
      </c>
      <c r="I23" s="103"/>
      <c r="J23" s="40"/>
      <c r="K23" s="40"/>
      <c r="L23" s="126"/>
      <c r="M23" s="105"/>
      <c r="N23" s="34"/>
      <c r="O23" s="35"/>
      <c r="P23" s="111"/>
      <c r="Q23" s="98"/>
      <c r="R23" s="34"/>
      <c r="S23" s="35"/>
      <c r="T23" s="35"/>
      <c r="U23" s="265"/>
      <c r="V23" s="265"/>
      <c r="W23" s="265"/>
      <c r="X23" s="265"/>
      <c r="Y23" s="288"/>
      <c r="Z23" s="288"/>
      <c r="AA23" s="288"/>
      <c r="AB23" s="288"/>
    </row>
    <row r="24" spans="1:28" s="14" customFormat="1" ht="42" customHeight="1" x14ac:dyDescent="0.2">
      <c r="A24" s="259"/>
      <c r="B24" s="259"/>
      <c r="C24" s="259"/>
      <c r="D24" s="259"/>
      <c r="E24" s="259" t="s">
        <v>100</v>
      </c>
      <c r="F24" s="262"/>
      <c r="G24" s="262" t="s">
        <v>101</v>
      </c>
      <c r="H24" s="37" t="s">
        <v>35</v>
      </c>
      <c r="I24" s="101"/>
      <c r="J24" s="32"/>
      <c r="K24" s="40"/>
      <c r="L24" s="107"/>
      <c r="M24" s="101"/>
      <c r="N24" s="48">
        <v>0.5</v>
      </c>
      <c r="O24" s="32"/>
      <c r="P24" s="107"/>
      <c r="Q24" s="97"/>
      <c r="R24" s="32"/>
      <c r="S24" s="32"/>
      <c r="T24" s="32"/>
      <c r="U24" s="265">
        <f>SUM(M24:P24)</f>
        <v>0.5</v>
      </c>
      <c r="V24" s="265">
        <f>SUM(M25:P25)</f>
        <v>0</v>
      </c>
      <c r="W24" s="265">
        <f>SUM(I25:P25)</f>
        <v>0</v>
      </c>
      <c r="X24" s="252">
        <f>+V24/U24</f>
        <v>0</v>
      </c>
      <c r="Y24" s="440" t="s">
        <v>102</v>
      </c>
      <c r="Z24" s="289" t="s">
        <v>37</v>
      </c>
      <c r="AA24" s="440" t="s">
        <v>37</v>
      </c>
      <c r="AB24" s="448" t="s">
        <v>103</v>
      </c>
    </row>
    <row r="25" spans="1:28" s="14" customFormat="1" ht="42" customHeight="1" x14ac:dyDescent="0.2">
      <c r="A25" s="259"/>
      <c r="B25" s="259"/>
      <c r="C25" s="259"/>
      <c r="D25" s="259"/>
      <c r="E25" s="259"/>
      <c r="F25" s="262"/>
      <c r="G25" s="262"/>
      <c r="H25" s="37" t="s">
        <v>38</v>
      </c>
      <c r="I25" s="103"/>
      <c r="J25" s="40"/>
      <c r="K25" s="40"/>
      <c r="L25" s="126"/>
      <c r="M25" s="101"/>
      <c r="N25" s="207">
        <v>0</v>
      </c>
      <c r="O25" s="32"/>
      <c r="P25" s="107"/>
      <c r="Q25" s="97"/>
      <c r="R25" s="32"/>
      <c r="S25" s="32"/>
      <c r="T25" s="32"/>
      <c r="U25" s="265"/>
      <c r="V25" s="265"/>
      <c r="W25" s="265"/>
      <c r="X25" s="252"/>
      <c r="Y25" s="441"/>
      <c r="Z25" s="289"/>
      <c r="AA25" s="441"/>
      <c r="AB25" s="449"/>
    </row>
    <row r="26" spans="1:28" s="14" customFormat="1" ht="42" customHeight="1" x14ac:dyDescent="0.2">
      <c r="A26" s="259" t="s">
        <v>74</v>
      </c>
      <c r="B26" s="259" t="s">
        <v>85</v>
      </c>
      <c r="C26" s="259" t="s">
        <v>86</v>
      </c>
      <c r="D26" s="259" t="s">
        <v>104</v>
      </c>
      <c r="E26" s="259" t="s">
        <v>105</v>
      </c>
      <c r="F26" s="262" t="s">
        <v>77</v>
      </c>
      <c r="G26" s="262" t="s">
        <v>106</v>
      </c>
      <c r="H26" s="37" t="s">
        <v>35</v>
      </c>
      <c r="I26" s="101"/>
      <c r="J26" s="32"/>
      <c r="K26" s="32"/>
      <c r="L26" s="126"/>
      <c r="M26" s="101"/>
      <c r="N26" s="32"/>
      <c r="O26" s="32"/>
      <c r="P26" s="107"/>
      <c r="Q26" s="97"/>
      <c r="R26" s="32"/>
      <c r="S26" s="32"/>
      <c r="T26" s="32"/>
      <c r="U26" s="265">
        <f>+I26+J26+K26+L26+M26+N26+O26+P26</f>
        <v>0</v>
      </c>
      <c r="V26" s="265">
        <f>SUM(M27:P27)</f>
        <v>0</v>
      </c>
      <c r="W26" s="265">
        <f>SUM(I27:P27)</f>
        <v>0.3</v>
      </c>
      <c r="X26" s="252" t="e">
        <f>+V26/U26</f>
        <v>#DIV/0!</v>
      </c>
      <c r="Y26" s="438" t="s">
        <v>107</v>
      </c>
      <c r="Z26" s="289" t="s">
        <v>37</v>
      </c>
      <c r="AA26" s="438" t="s">
        <v>621</v>
      </c>
      <c r="AB26" s="450" t="s">
        <v>108</v>
      </c>
    </row>
    <row r="27" spans="1:28" s="14" customFormat="1" ht="42" customHeight="1" x14ac:dyDescent="0.2">
      <c r="A27" s="259"/>
      <c r="B27" s="259"/>
      <c r="C27" s="259"/>
      <c r="D27" s="259"/>
      <c r="E27" s="259"/>
      <c r="F27" s="262"/>
      <c r="G27" s="262"/>
      <c r="H27" s="37" t="s">
        <v>38</v>
      </c>
      <c r="I27" s="103"/>
      <c r="J27" s="40"/>
      <c r="K27" s="40"/>
      <c r="L27" s="129">
        <v>0.3</v>
      </c>
      <c r="M27" s="101"/>
      <c r="N27" s="32"/>
      <c r="O27" s="32"/>
      <c r="P27" s="107"/>
      <c r="Q27" s="97"/>
      <c r="R27" s="32"/>
      <c r="S27" s="32"/>
      <c r="T27" s="32"/>
      <c r="U27" s="265"/>
      <c r="V27" s="265"/>
      <c r="W27" s="265"/>
      <c r="X27" s="252"/>
      <c r="Y27" s="438"/>
      <c r="Z27" s="289"/>
      <c r="AA27" s="438"/>
      <c r="AB27" s="450"/>
    </row>
    <row r="28" spans="1:28" s="14" customFormat="1" ht="42" customHeight="1" x14ac:dyDescent="0.2">
      <c r="A28" s="259"/>
      <c r="B28" s="259"/>
      <c r="C28" s="259"/>
      <c r="D28" s="259"/>
      <c r="E28" s="259" t="s">
        <v>109</v>
      </c>
      <c r="F28" s="262"/>
      <c r="G28" s="262" t="s">
        <v>110</v>
      </c>
      <c r="H28" s="37" t="s">
        <v>35</v>
      </c>
      <c r="I28" s="101"/>
      <c r="J28" s="32"/>
      <c r="K28" s="32"/>
      <c r="L28" s="107"/>
      <c r="M28" s="105"/>
      <c r="N28" s="34"/>
      <c r="O28" s="35"/>
      <c r="P28" s="111"/>
      <c r="Q28" s="98"/>
      <c r="R28" s="34"/>
      <c r="S28" s="35"/>
      <c r="T28" s="35"/>
      <c r="U28" s="265">
        <f>+I28+J28+K28+L28+M28+N28+O28+P28</f>
        <v>0</v>
      </c>
      <c r="V28" s="265">
        <f>+I29+J29+K29+L29+M29+N29+O29+P29</f>
        <v>0</v>
      </c>
      <c r="W28" s="265">
        <f>SUM(I29:P29)</f>
        <v>0</v>
      </c>
      <c r="X28" s="252" t="e">
        <f>+V28/U28</f>
        <v>#DIV/0!</v>
      </c>
      <c r="Y28" s="287" t="s">
        <v>37</v>
      </c>
      <c r="Z28" s="287" t="s">
        <v>37</v>
      </c>
      <c r="AA28" s="287" t="s">
        <v>37</v>
      </c>
      <c r="AB28" s="287" t="s">
        <v>37</v>
      </c>
    </row>
    <row r="29" spans="1:28" s="14" customFormat="1" ht="42" customHeight="1" x14ac:dyDescent="0.2">
      <c r="A29" s="259"/>
      <c r="B29" s="259"/>
      <c r="C29" s="259"/>
      <c r="D29" s="259"/>
      <c r="E29" s="259"/>
      <c r="F29" s="262"/>
      <c r="G29" s="262"/>
      <c r="H29" s="37" t="s">
        <v>38</v>
      </c>
      <c r="I29" s="103"/>
      <c r="J29" s="40"/>
      <c r="K29" s="40"/>
      <c r="L29" s="126"/>
      <c r="M29" s="105"/>
      <c r="N29" s="34"/>
      <c r="O29" s="35"/>
      <c r="P29" s="111"/>
      <c r="Q29" s="98"/>
      <c r="R29" s="34"/>
      <c r="S29" s="35"/>
      <c r="T29" s="35"/>
      <c r="U29" s="265"/>
      <c r="V29" s="265"/>
      <c r="W29" s="265"/>
      <c r="X29" s="252"/>
      <c r="Y29" s="288"/>
      <c r="Z29" s="288"/>
      <c r="AA29" s="288"/>
      <c r="AB29" s="288"/>
    </row>
    <row r="30" spans="1:28" s="14" customFormat="1" ht="42" customHeight="1" x14ac:dyDescent="0.2">
      <c r="A30" s="259" t="s">
        <v>74</v>
      </c>
      <c r="B30" s="259" t="s">
        <v>111</v>
      </c>
      <c r="C30" s="259" t="s">
        <v>86</v>
      </c>
      <c r="D30" s="259" t="s">
        <v>112</v>
      </c>
      <c r="E30" s="259" t="s">
        <v>113</v>
      </c>
      <c r="F30" s="262" t="s">
        <v>77</v>
      </c>
      <c r="G30" s="262" t="s">
        <v>114</v>
      </c>
      <c r="H30" s="37" t="s">
        <v>35</v>
      </c>
      <c r="I30" s="101"/>
      <c r="J30" s="32"/>
      <c r="K30" s="47"/>
      <c r="L30" s="130"/>
      <c r="M30" s="101"/>
      <c r="N30" s="32"/>
      <c r="O30" s="32"/>
      <c r="P30" s="107"/>
      <c r="Q30" s="97"/>
      <c r="R30" s="32"/>
      <c r="S30" s="32"/>
      <c r="T30" s="32"/>
      <c r="U30" s="265">
        <f>SUM(I30:P30)</f>
        <v>0</v>
      </c>
      <c r="V30" s="265">
        <f>SUM(M31:P31)</f>
        <v>0</v>
      </c>
      <c r="W30" s="265">
        <f>SUM(I31:P31)</f>
        <v>0.66</v>
      </c>
      <c r="X30" s="252" t="e">
        <f>+V30/U30</f>
        <v>#DIV/0!</v>
      </c>
      <c r="Y30" s="438" t="s">
        <v>115</v>
      </c>
      <c r="Z30" s="289" t="s">
        <v>37</v>
      </c>
      <c r="AA30" s="480" t="s">
        <v>116</v>
      </c>
      <c r="AB30" s="450" t="s">
        <v>117</v>
      </c>
    </row>
    <row r="31" spans="1:28" s="14" customFormat="1" ht="44.25" customHeight="1" x14ac:dyDescent="0.2">
      <c r="A31" s="259"/>
      <c r="B31" s="259"/>
      <c r="C31" s="259"/>
      <c r="D31" s="259"/>
      <c r="E31" s="259"/>
      <c r="F31" s="262"/>
      <c r="G31" s="262"/>
      <c r="H31" s="37" t="s">
        <v>38</v>
      </c>
      <c r="I31" s="103"/>
      <c r="J31" s="40"/>
      <c r="K31" s="40">
        <v>0.33</v>
      </c>
      <c r="L31" s="126">
        <v>0.33</v>
      </c>
      <c r="M31" s="101"/>
      <c r="N31" s="32"/>
      <c r="O31" s="32"/>
      <c r="P31" s="107"/>
      <c r="Q31" s="97"/>
      <c r="R31" s="32"/>
      <c r="S31" s="32"/>
      <c r="T31" s="32"/>
      <c r="U31" s="265"/>
      <c r="V31" s="265"/>
      <c r="W31" s="265"/>
      <c r="X31" s="252"/>
      <c r="Y31" s="438"/>
      <c r="Z31" s="289"/>
      <c r="AA31" s="480"/>
      <c r="AB31" s="450"/>
    </row>
    <row r="32" spans="1:28" s="14" customFormat="1" ht="42" customHeight="1" x14ac:dyDescent="0.2">
      <c r="A32" s="259"/>
      <c r="B32" s="259"/>
      <c r="C32" s="259"/>
      <c r="D32" s="259"/>
      <c r="E32" s="259" t="s">
        <v>118</v>
      </c>
      <c r="F32" s="262"/>
      <c r="G32" s="262" t="s">
        <v>119</v>
      </c>
      <c r="H32" s="37" t="s">
        <v>35</v>
      </c>
      <c r="I32" s="101"/>
      <c r="J32" s="32"/>
      <c r="K32" s="32"/>
      <c r="L32" s="107"/>
      <c r="M32" s="105"/>
      <c r="N32" s="34"/>
      <c r="O32" s="35"/>
      <c r="P32" s="111"/>
      <c r="Q32" s="98"/>
      <c r="R32" s="34"/>
      <c r="S32" s="35"/>
      <c r="T32" s="35"/>
      <c r="U32" s="265">
        <f>SUM(I32:P32)</f>
        <v>0</v>
      </c>
      <c r="V32" s="265">
        <f>SUM(I33:P33)</f>
        <v>0</v>
      </c>
      <c r="W32" s="265">
        <f>SUM(I33:P33)</f>
        <v>0</v>
      </c>
      <c r="X32" s="252" t="e">
        <f>+V32/U32</f>
        <v>#DIV/0!</v>
      </c>
      <c r="Y32" s="287" t="s">
        <v>37</v>
      </c>
      <c r="Z32" s="287" t="s">
        <v>37</v>
      </c>
      <c r="AA32" s="287" t="s">
        <v>37</v>
      </c>
      <c r="AB32" s="287" t="s">
        <v>37</v>
      </c>
    </row>
    <row r="33" spans="1:28" s="14" customFormat="1" ht="42" customHeight="1" x14ac:dyDescent="0.2">
      <c r="A33" s="259"/>
      <c r="B33" s="259"/>
      <c r="C33" s="259"/>
      <c r="D33" s="259"/>
      <c r="E33" s="259"/>
      <c r="F33" s="262"/>
      <c r="G33" s="262"/>
      <c r="H33" s="37" t="s">
        <v>38</v>
      </c>
      <c r="I33" s="103"/>
      <c r="J33" s="40"/>
      <c r="K33" s="40"/>
      <c r="L33" s="126"/>
      <c r="M33" s="105"/>
      <c r="N33" s="34"/>
      <c r="O33" s="35"/>
      <c r="P33" s="111"/>
      <c r="Q33" s="98"/>
      <c r="R33" s="34"/>
      <c r="S33" s="35"/>
      <c r="T33" s="35"/>
      <c r="U33" s="265"/>
      <c r="V33" s="265"/>
      <c r="W33" s="265"/>
      <c r="X33" s="252"/>
      <c r="Y33" s="288"/>
      <c r="Z33" s="288"/>
      <c r="AA33" s="288"/>
      <c r="AB33" s="288"/>
    </row>
    <row r="34" spans="1:28" s="14" customFormat="1" ht="42" customHeight="1" x14ac:dyDescent="0.2">
      <c r="A34" s="259" t="s">
        <v>74</v>
      </c>
      <c r="B34" s="259" t="s">
        <v>120</v>
      </c>
      <c r="C34" s="259" t="s">
        <v>86</v>
      </c>
      <c r="D34" s="259" t="s">
        <v>121</v>
      </c>
      <c r="E34" s="259" t="s">
        <v>122</v>
      </c>
      <c r="F34" s="262" t="s">
        <v>77</v>
      </c>
      <c r="G34" s="262" t="s">
        <v>123</v>
      </c>
      <c r="H34" s="37" t="s">
        <v>35</v>
      </c>
      <c r="I34" s="110">
        <v>1</v>
      </c>
      <c r="J34" s="32"/>
      <c r="K34" s="32"/>
      <c r="L34" s="107"/>
      <c r="M34" s="101"/>
      <c r="N34" s="32"/>
      <c r="O34" s="32"/>
      <c r="P34" s="107"/>
      <c r="Q34" s="97"/>
      <c r="R34" s="32"/>
      <c r="S34" s="32"/>
      <c r="T34" s="32"/>
      <c r="U34" s="265">
        <f>SUM(M34:P34)</f>
        <v>0</v>
      </c>
      <c r="V34" s="265">
        <f>SUM(M35:P35)</f>
        <v>0</v>
      </c>
      <c r="W34" s="265">
        <f>SUM(I35:P35)</f>
        <v>1</v>
      </c>
      <c r="X34" s="252" t="e">
        <f>+V34/U34</f>
        <v>#DIV/0!</v>
      </c>
      <c r="Y34" s="442" t="s">
        <v>604</v>
      </c>
      <c r="Z34" s="287" t="s">
        <v>37</v>
      </c>
      <c r="AA34" s="442" t="s">
        <v>605</v>
      </c>
      <c r="AB34" s="479" t="s">
        <v>610</v>
      </c>
    </row>
    <row r="35" spans="1:28" s="14" customFormat="1" ht="42" customHeight="1" x14ac:dyDescent="0.2">
      <c r="A35" s="259"/>
      <c r="B35" s="259"/>
      <c r="C35" s="259"/>
      <c r="D35" s="259"/>
      <c r="E35" s="259"/>
      <c r="F35" s="262"/>
      <c r="G35" s="262"/>
      <c r="H35" s="37" t="s">
        <v>38</v>
      </c>
      <c r="I35" s="131">
        <v>1</v>
      </c>
      <c r="J35" s="40"/>
      <c r="K35" s="40"/>
      <c r="L35" s="126"/>
      <c r="M35" s="101"/>
      <c r="N35" s="32"/>
      <c r="O35" s="32"/>
      <c r="P35" s="107"/>
      <c r="Q35" s="97"/>
      <c r="R35" s="32"/>
      <c r="S35" s="32"/>
      <c r="T35" s="32"/>
      <c r="U35" s="265"/>
      <c r="V35" s="265"/>
      <c r="W35" s="265"/>
      <c r="X35" s="252"/>
      <c r="Y35" s="443"/>
      <c r="Z35" s="288"/>
      <c r="AA35" s="443"/>
      <c r="AB35" s="479"/>
    </row>
    <row r="36" spans="1:28" s="14" customFormat="1" ht="42" customHeight="1" x14ac:dyDescent="0.2">
      <c r="A36" s="259"/>
      <c r="B36" s="259"/>
      <c r="C36" s="259"/>
      <c r="D36" s="259"/>
      <c r="E36" s="259" t="s">
        <v>124</v>
      </c>
      <c r="F36" s="262"/>
      <c r="G36" s="262" t="s">
        <v>125</v>
      </c>
      <c r="H36" s="37" t="s">
        <v>35</v>
      </c>
      <c r="I36" s="101"/>
      <c r="J36" s="32"/>
      <c r="K36" s="48">
        <v>1</v>
      </c>
      <c r="L36" s="107"/>
      <c r="M36" s="105"/>
      <c r="N36" s="34"/>
      <c r="O36" s="35"/>
      <c r="P36" s="111"/>
      <c r="Q36" s="98"/>
      <c r="R36" s="34"/>
      <c r="S36" s="35"/>
      <c r="T36" s="35"/>
      <c r="U36" s="265">
        <f>SUM(M36:P36)</f>
        <v>0</v>
      </c>
      <c r="V36" s="265">
        <f>SUM(M37:P37)</f>
        <v>0</v>
      </c>
      <c r="W36" s="265">
        <f>SUM(I37:P37)</f>
        <v>1</v>
      </c>
      <c r="X36" s="252" t="e">
        <f>+V36/U36</f>
        <v>#DIV/0!</v>
      </c>
      <c r="Y36" s="439" t="s">
        <v>606</v>
      </c>
      <c r="Z36" s="290" t="s">
        <v>37</v>
      </c>
      <c r="AA36" s="481" t="s">
        <v>607</v>
      </c>
      <c r="AB36" s="479" t="s">
        <v>610</v>
      </c>
    </row>
    <row r="37" spans="1:28" s="14" customFormat="1" ht="42" customHeight="1" x14ac:dyDescent="0.2">
      <c r="A37" s="259"/>
      <c r="B37" s="259"/>
      <c r="C37" s="259"/>
      <c r="D37" s="259"/>
      <c r="E37" s="259"/>
      <c r="F37" s="262"/>
      <c r="G37" s="262"/>
      <c r="H37" s="37" t="s">
        <v>38</v>
      </c>
      <c r="I37" s="103"/>
      <c r="J37" s="40"/>
      <c r="K37" s="41">
        <v>1</v>
      </c>
      <c r="L37" s="126"/>
      <c r="M37" s="105"/>
      <c r="N37" s="34"/>
      <c r="O37" s="35"/>
      <c r="P37" s="111"/>
      <c r="Q37" s="98"/>
      <c r="R37" s="34"/>
      <c r="S37" s="35"/>
      <c r="T37" s="35"/>
      <c r="U37" s="265"/>
      <c r="V37" s="265"/>
      <c r="W37" s="265"/>
      <c r="X37" s="252"/>
      <c r="Y37" s="439"/>
      <c r="Z37" s="290"/>
      <c r="AA37" s="444"/>
      <c r="AB37" s="479"/>
    </row>
    <row r="38" spans="1:28" s="14" customFormat="1" ht="45" customHeight="1" x14ac:dyDescent="0.2">
      <c r="A38" s="259"/>
      <c r="B38" s="259"/>
      <c r="C38" s="259"/>
      <c r="D38" s="259"/>
      <c r="E38" s="259" t="s">
        <v>126</v>
      </c>
      <c r="F38" s="262"/>
      <c r="G38" s="262" t="s">
        <v>127</v>
      </c>
      <c r="H38" s="37" t="s">
        <v>35</v>
      </c>
      <c r="I38" s="101"/>
      <c r="J38" s="32"/>
      <c r="K38" s="32"/>
      <c r="L38" s="102">
        <v>0.33</v>
      </c>
      <c r="M38" s="101"/>
      <c r="N38" s="32"/>
      <c r="O38" s="32"/>
      <c r="P38" s="102">
        <v>0.33</v>
      </c>
      <c r="Q38" s="97"/>
      <c r="R38" s="32"/>
      <c r="S38" s="32"/>
      <c r="T38" s="32"/>
      <c r="U38" s="265">
        <f>+I38+J38+K38+L38</f>
        <v>0.33</v>
      </c>
      <c r="V38" s="265">
        <f>+I39+J39+K39+L39</f>
        <v>0.33</v>
      </c>
      <c r="W38" s="265">
        <v>0</v>
      </c>
      <c r="X38" s="252">
        <f>+V38/U38</f>
        <v>1</v>
      </c>
      <c r="Y38" s="438" t="s">
        <v>128</v>
      </c>
      <c r="Z38" s="289" t="s">
        <v>37</v>
      </c>
      <c r="AA38" s="438" t="s">
        <v>622</v>
      </c>
      <c r="AB38" s="454" t="s">
        <v>37</v>
      </c>
    </row>
    <row r="39" spans="1:28" s="14" customFormat="1" ht="53.25" customHeight="1" x14ac:dyDescent="0.2">
      <c r="A39" s="259"/>
      <c r="B39" s="259"/>
      <c r="C39" s="259"/>
      <c r="D39" s="259"/>
      <c r="E39" s="259"/>
      <c r="F39" s="262"/>
      <c r="G39" s="262"/>
      <c r="H39" s="37" t="s">
        <v>38</v>
      </c>
      <c r="I39" s="103"/>
      <c r="J39" s="40"/>
      <c r="K39" s="40"/>
      <c r="L39" s="104">
        <v>0.33</v>
      </c>
      <c r="M39" s="101"/>
      <c r="N39" s="32"/>
      <c r="O39" s="32"/>
      <c r="P39" s="104">
        <v>0.33</v>
      </c>
      <c r="Q39" s="97"/>
      <c r="R39" s="32"/>
      <c r="S39" s="32"/>
      <c r="T39" s="32"/>
      <c r="U39" s="265"/>
      <c r="V39" s="265"/>
      <c r="W39" s="265"/>
      <c r="X39" s="252"/>
      <c r="Y39" s="438"/>
      <c r="Z39" s="289"/>
      <c r="AA39" s="438"/>
      <c r="AB39" s="455"/>
    </row>
    <row r="40" spans="1:28" s="14" customFormat="1" ht="42" customHeight="1" x14ac:dyDescent="0.2">
      <c r="A40" s="259"/>
      <c r="B40" s="259"/>
      <c r="C40" s="259"/>
      <c r="D40" s="259"/>
      <c r="E40" s="259" t="s">
        <v>129</v>
      </c>
      <c r="F40" s="262"/>
      <c r="G40" s="262" t="s">
        <v>127</v>
      </c>
      <c r="H40" s="37" t="s">
        <v>35</v>
      </c>
      <c r="I40" s="101"/>
      <c r="J40" s="32"/>
      <c r="K40" s="32"/>
      <c r="L40" s="107"/>
      <c r="M40" s="105"/>
      <c r="N40" s="34"/>
      <c r="O40" s="35"/>
      <c r="P40" s="111"/>
      <c r="Q40" s="98"/>
      <c r="R40" s="34"/>
      <c r="S40" s="35"/>
      <c r="T40" s="35"/>
      <c r="U40" s="265">
        <f>+I40+J40+K40+L40</f>
        <v>0</v>
      </c>
      <c r="V40" s="265">
        <f>+I41+J41+K41+L41</f>
        <v>0</v>
      </c>
      <c r="W40" s="265">
        <v>0</v>
      </c>
      <c r="X40" s="252" t="e">
        <f>+V40/U40</f>
        <v>#DIV/0!</v>
      </c>
      <c r="Y40" s="287" t="s">
        <v>37</v>
      </c>
      <c r="Z40" s="287" t="s">
        <v>37</v>
      </c>
      <c r="AA40" s="287" t="s">
        <v>37</v>
      </c>
      <c r="AB40" s="451" t="s">
        <v>37</v>
      </c>
    </row>
    <row r="41" spans="1:28" s="14" customFormat="1" ht="42" customHeight="1" x14ac:dyDescent="0.2">
      <c r="A41" s="259"/>
      <c r="B41" s="259"/>
      <c r="C41" s="259"/>
      <c r="D41" s="259"/>
      <c r="E41" s="259"/>
      <c r="F41" s="262"/>
      <c r="G41" s="262"/>
      <c r="H41" s="37" t="s">
        <v>38</v>
      </c>
      <c r="I41" s="103"/>
      <c r="J41" s="40"/>
      <c r="K41" s="40"/>
      <c r="L41" s="126"/>
      <c r="M41" s="105"/>
      <c r="N41" s="34"/>
      <c r="O41" s="35"/>
      <c r="P41" s="111"/>
      <c r="Q41" s="98"/>
      <c r="R41" s="34"/>
      <c r="S41" s="35"/>
      <c r="T41" s="35"/>
      <c r="U41" s="265"/>
      <c r="V41" s="265"/>
      <c r="W41" s="265"/>
      <c r="X41" s="252"/>
      <c r="Y41" s="288"/>
      <c r="Z41" s="288"/>
      <c r="AA41" s="288"/>
      <c r="AB41" s="452"/>
    </row>
    <row r="42" spans="1:28" s="14" customFormat="1" ht="42" customHeight="1" x14ac:dyDescent="0.2">
      <c r="A42" s="259" t="s">
        <v>74</v>
      </c>
      <c r="B42" s="259" t="s">
        <v>130</v>
      </c>
      <c r="C42" s="259" t="s">
        <v>86</v>
      </c>
      <c r="D42" s="300" t="s">
        <v>131</v>
      </c>
      <c r="E42" s="300" t="s">
        <v>132</v>
      </c>
      <c r="F42" s="262" t="s">
        <v>77</v>
      </c>
      <c r="G42" s="262" t="s">
        <v>133</v>
      </c>
      <c r="H42" s="37" t="s">
        <v>35</v>
      </c>
      <c r="I42" s="101"/>
      <c r="J42" s="32"/>
      <c r="K42" s="48">
        <v>1</v>
      </c>
      <c r="L42" s="107"/>
      <c r="M42" s="101"/>
      <c r="N42" s="32"/>
      <c r="O42" s="32"/>
      <c r="P42" s="107"/>
      <c r="Q42" s="97"/>
      <c r="R42" s="32"/>
      <c r="S42" s="32"/>
      <c r="T42" s="32"/>
      <c r="U42" s="265">
        <f>SUM(M42:P42)</f>
        <v>0</v>
      </c>
      <c r="V42" s="265">
        <f>SUM(M43:P43)</f>
        <v>0.2</v>
      </c>
      <c r="W42" s="265">
        <f>SUM(I43:P43)</f>
        <v>1</v>
      </c>
      <c r="X42" s="252" t="e">
        <f>+V42/U42</f>
        <v>#DIV/0!</v>
      </c>
      <c r="Y42" s="440" t="s">
        <v>134</v>
      </c>
      <c r="Z42" s="446" t="s">
        <v>37</v>
      </c>
      <c r="AA42" s="497" t="s">
        <v>623</v>
      </c>
      <c r="AB42" s="451" t="s">
        <v>37</v>
      </c>
    </row>
    <row r="43" spans="1:28" s="14" customFormat="1" ht="42" customHeight="1" x14ac:dyDescent="0.2">
      <c r="A43" s="259"/>
      <c r="B43" s="259"/>
      <c r="C43" s="259"/>
      <c r="D43" s="300"/>
      <c r="E43" s="300"/>
      <c r="F43" s="262"/>
      <c r="G43" s="262"/>
      <c r="H43" s="37" t="s">
        <v>38</v>
      </c>
      <c r="I43" s="103"/>
      <c r="J43" s="40"/>
      <c r="K43" s="40"/>
      <c r="L43" s="126">
        <v>0.8</v>
      </c>
      <c r="M43" s="104">
        <v>0.2</v>
      </c>
      <c r="N43" s="32"/>
      <c r="O43" s="32"/>
      <c r="P43" s="107"/>
      <c r="Q43" s="97"/>
      <c r="R43" s="32"/>
      <c r="S43" s="32"/>
      <c r="T43" s="32"/>
      <c r="U43" s="265"/>
      <c r="V43" s="265"/>
      <c r="W43" s="265"/>
      <c r="X43" s="252"/>
      <c r="Y43" s="441"/>
      <c r="Z43" s="447"/>
      <c r="AA43" s="498"/>
      <c r="AB43" s="452"/>
    </row>
    <row r="44" spans="1:28" s="14" customFormat="1" ht="50.25" customHeight="1" x14ac:dyDescent="0.2">
      <c r="A44" s="259"/>
      <c r="B44" s="259"/>
      <c r="C44" s="259"/>
      <c r="D44" s="300"/>
      <c r="E44" s="300" t="s">
        <v>135</v>
      </c>
      <c r="F44" s="262"/>
      <c r="G44" s="262" t="s">
        <v>136</v>
      </c>
      <c r="H44" s="37" t="s">
        <v>35</v>
      </c>
      <c r="I44" s="101"/>
      <c r="J44" s="32"/>
      <c r="K44" s="32"/>
      <c r="L44" s="102">
        <v>0.33</v>
      </c>
      <c r="M44" s="105"/>
      <c r="N44" s="34"/>
      <c r="O44" s="35"/>
      <c r="P44" s="102">
        <v>0.33</v>
      </c>
      <c r="Q44" s="98"/>
      <c r="R44" s="34"/>
      <c r="S44" s="35"/>
      <c r="T44" s="35"/>
      <c r="U44" s="265">
        <f>SUM(M44:P44)</f>
        <v>0.33</v>
      </c>
      <c r="V44" s="265">
        <f>SUM(M45:P45)</f>
        <v>0.33</v>
      </c>
      <c r="W44" s="265">
        <f>SUM(I45:P45)</f>
        <v>0.66</v>
      </c>
      <c r="X44" s="252">
        <f>+V44/U44</f>
        <v>1</v>
      </c>
      <c r="Y44" s="438" t="s">
        <v>137</v>
      </c>
      <c r="Z44" s="446" t="s">
        <v>37</v>
      </c>
      <c r="AA44" s="440" t="s">
        <v>624</v>
      </c>
      <c r="AB44" s="451" t="s">
        <v>37</v>
      </c>
    </row>
    <row r="45" spans="1:28" s="14" customFormat="1" ht="50.25" customHeight="1" x14ac:dyDescent="0.2">
      <c r="A45" s="259"/>
      <c r="B45" s="259"/>
      <c r="C45" s="259"/>
      <c r="D45" s="300"/>
      <c r="E45" s="300"/>
      <c r="F45" s="262"/>
      <c r="G45" s="262"/>
      <c r="H45" s="37" t="s">
        <v>38</v>
      </c>
      <c r="I45" s="103"/>
      <c r="J45" s="40"/>
      <c r="K45" s="40"/>
      <c r="L45" s="104">
        <v>0.33</v>
      </c>
      <c r="M45" s="101"/>
      <c r="N45" s="32"/>
      <c r="O45" s="32"/>
      <c r="P45" s="104">
        <v>0.33</v>
      </c>
      <c r="Q45" s="98"/>
      <c r="R45" s="34"/>
      <c r="S45" s="35"/>
      <c r="T45" s="35"/>
      <c r="U45" s="265"/>
      <c r="V45" s="265"/>
      <c r="W45" s="265"/>
      <c r="X45" s="252"/>
      <c r="Y45" s="438"/>
      <c r="Z45" s="447"/>
      <c r="AA45" s="441"/>
      <c r="AB45" s="452"/>
    </row>
    <row r="46" spans="1:28" s="14" customFormat="1" ht="42" customHeight="1" x14ac:dyDescent="0.2">
      <c r="A46" s="259"/>
      <c r="B46" s="259"/>
      <c r="C46" s="259"/>
      <c r="D46" s="300"/>
      <c r="E46" s="300" t="s">
        <v>138</v>
      </c>
      <c r="F46" s="262"/>
      <c r="G46" s="262" t="s">
        <v>139</v>
      </c>
      <c r="H46" s="37" t="s">
        <v>35</v>
      </c>
      <c r="I46" s="101"/>
      <c r="J46" s="32"/>
      <c r="K46" s="32"/>
      <c r="L46" s="107"/>
      <c r="M46" s="101"/>
      <c r="N46" s="32"/>
      <c r="O46" s="32"/>
      <c r="P46" s="107"/>
      <c r="Q46" s="97"/>
      <c r="R46" s="32"/>
      <c r="S46" s="32"/>
      <c r="T46" s="32"/>
      <c r="U46" s="265">
        <f>+I46+J46+K46+L46</f>
        <v>0</v>
      </c>
      <c r="V46" s="265">
        <f>+I47+J47+K47+L47</f>
        <v>0</v>
      </c>
      <c r="W46" s="265">
        <v>0</v>
      </c>
      <c r="X46" s="252" t="e">
        <f>+V46/U46</f>
        <v>#DIV/0!</v>
      </c>
      <c r="Y46" s="287" t="s">
        <v>37</v>
      </c>
      <c r="Z46" s="287" t="s">
        <v>37</v>
      </c>
      <c r="AA46" s="287" t="s">
        <v>37</v>
      </c>
      <c r="AB46" s="451" t="s">
        <v>37</v>
      </c>
    </row>
    <row r="47" spans="1:28" s="14" customFormat="1" ht="42" customHeight="1" x14ac:dyDescent="0.2">
      <c r="A47" s="259"/>
      <c r="B47" s="259"/>
      <c r="C47" s="259"/>
      <c r="D47" s="300"/>
      <c r="E47" s="300"/>
      <c r="F47" s="262"/>
      <c r="G47" s="262"/>
      <c r="H47" s="37" t="s">
        <v>38</v>
      </c>
      <c r="I47" s="103"/>
      <c r="J47" s="40"/>
      <c r="K47" s="40"/>
      <c r="L47" s="126"/>
      <c r="M47" s="101"/>
      <c r="N47" s="32"/>
      <c r="O47" s="32"/>
      <c r="P47" s="107"/>
      <c r="Q47" s="97"/>
      <c r="R47" s="32"/>
      <c r="S47" s="32"/>
      <c r="T47" s="32"/>
      <c r="U47" s="265"/>
      <c r="V47" s="265"/>
      <c r="W47" s="265"/>
      <c r="X47" s="252"/>
      <c r="Y47" s="288"/>
      <c r="Z47" s="288"/>
      <c r="AA47" s="288"/>
      <c r="AB47" s="452"/>
    </row>
    <row r="48" spans="1:28" s="14" customFormat="1" ht="42" customHeight="1" x14ac:dyDescent="0.2">
      <c r="A48" s="259"/>
      <c r="B48" s="259"/>
      <c r="C48" s="259"/>
      <c r="D48" s="300"/>
      <c r="E48" s="259" t="s">
        <v>140</v>
      </c>
      <c r="F48" s="262"/>
      <c r="G48" s="262" t="s">
        <v>141</v>
      </c>
      <c r="H48" s="37" t="s">
        <v>35</v>
      </c>
      <c r="I48" s="101"/>
      <c r="J48" s="496"/>
      <c r="K48" s="496"/>
      <c r="L48" s="107"/>
      <c r="M48" s="105"/>
      <c r="N48" s="34"/>
      <c r="O48" s="35"/>
      <c r="P48" s="111"/>
      <c r="Q48" s="98"/>
      <c r="R48" s="34"/>
      <c r="S48" s="35"/>
      <c r="T48" s="35"/>
      <c r="U48" s="265">
        <f>SUM(M48:P48)</f>
        <v>0</v>
      </c>
      <c r="V48" s="265">
        <f>SUM(M49:P49)</f>
        <v>0</v>
      </c>
      <c r="W48" s="265">
        <f>SUM(I49:P49)</f>
        <v>0.5</v>
      </c>
      <c r="X48" s="252" t="e">
        <f>+V48/U48</f>
        <v>#DIV/0!</v>
      </c>
      <c r="Y48" s="439" t="s">
        <v>608</v>
      </c>
      <c r="Z48" s="290" t="s">
        <v>37</v>
      </c>
      <c r="AA48" s="439" t="s">
        <v>609</v>
      </c>
      <c r="AB48" s="479" t="s">
        <v>610</v>
      </c>
    </row>
    <row r="49" spans="1:28" s="14" customFormat="1" ht="42" customHeight="1" x14ac:dyDescent="0.2">
      <c r="A49" s="259"/>
      <c r="B49" s="259"/>
      <c r="C49" s="259"/>
      <c r="D49" s="300"/>
      <c r="E49" s="259"/>
      <c r="F49" s="262"/>
      <c r="G49" s="262"/>
      <c r="H49" s="37" t="s">
        <v>38</v>
      </c>
      <c r="I49" s="103"/>
      <c r="J49" s="40"/>
      <c r="K49" s="40"/>
      <c r="L49" s="126">
        <v>0.5</v>
      </c>
      <c r="M49" s="105"/>
      <c r="N49" s="34"/>
      <c r="O49" s="35"/>
      <c r="P49" s="111"/>
      <c r="Q49" s="98"/>
      <c r="R49" s="34"/>
      <c r="S49" s="35"/>
      <c r="T49" s="35"/>
      <c r="U49" s="265"/>
      <c r="V49" s="265"/>
      <c r="W49" s="265"/>
      <c r="X49" s="252"/>
      <c r="Y49" s="439"/>
      <c r="Z49" s="290"/>
      <c r="AA49" s="439"/>
      <c r="AB49" s="479"/>
    </row>
    <row r="50" spans="1:28" s="14" customFormat="1" ht="42" customHeight="1" x14ac:dyDescent="0.2">
      <c r="A50" s="259" t="s">
        <v>74</v>
      </c>
      <c r="B50" s="300" t="s">
        <v>130</v>
      </c>
      <c r="C50" s="259" t="s">
        <v>86</v>
      </c>
      <c r="D50" s="259" t="s">
        <v>142</v>
      </c>
      <c r="E50" s="259" t="s">
        <v>143</v>
      </c>
      <c r="F50" s="262" t="s">
        <v>77</v>
      </c>
      <c r="G50" s="262" t="s">
        <v>106</v>
      </c>
      <c r="H50" s="37" t="s">
        <v>35</v>
      </c>
      <c r="I50" s="101"/>
      <c r="J50" s="32"/>
      <c r="K50" s="32"/>
      <c r="L50" s="102">
        <v>1</v>
      </c>
      <c r="M50" s="101"/>
      <c r="N50" s="32"/>
      <c r="O50" s="32"/>
      <c r="P50" s="107"/>
      <c r="Q50" s="97"/>
      <c r="R50" s="32"/>
      <c r="S50" s="32"/>
      <c r="T50" s="32"/>
      <c r="U50" s="265">
        <f>SUM(M50:P50)</f>
        <v>0</v>
      </c>
      <c r="V50" s="265">
        <f>SUM(M51:P51)</f>
        <v>0.5</v>
      </c>
      <c r="W50" s="265">
        <f>SUM(I51:P51)</f>
        <v>1</v>
      </c>
      <c r="X50" s="252" t="e">
        <f>+V50/U50</f>
        <v>#DIV/0!</v>
      </c>
      <c r="Y50" s="438" t="s">
        <v>144</v>
      </c>
      <c r="Z50" s="289" t="s">
        <v>37</v>
      </c>
      <c r="AA50" s="438" t="s">
        <v>625</v>
      </c>
      <c r="AB50" s="454" t="s">
        <v>37</v>
      </c>
    </row>
    <row r="51" spans="1:28" s="14" customFormat="1" ht="60" customHeight="1" x14ac:dyDescent="0.2">
      <c r="A51" s="259"/>
      <c r="B51" s="300"/>
      <c r="C51" s="259"/>
      <c r="D51" s="259"/>
      <c r="E51" s="259"/>
      <c r="F51" s="262"/>
      <c r="G51" s="262"/>
      <c r="H51" s="37" t="s">
        <v>38</v>
      </c>
      <c r="I51" s="103"/>
      <c r="J51" s="40"/>
      <c r="K51" s="40"/>
      <c r="L51" s="126">
        <v>0.5</v>
      </c>
      <c r="M51" s="101"/>
      <c r="N51" s="32"/>
      <c r="O51" s="32"/>
      <c r="P51" s="104">
        <v>0.5</v>
      </c>
      <c r="Q51" s="97"/>
      <c r="R51" s="32"/>
      <c r="S51" s="32"/>
      <c r="T51" s="32"/>
      <c r="U51" s="265"/>
      <c r="V51" s="265"/>
      <c r="W51" s="265"/>
      <c r="X51" s="252"/>
      <c r="Y51" s="438"/>
      <c r="Z51" s="289"/>
      <c r="AA51" s="438"/>
      <c r="AB51" s="455"/>
    </row>
    <row r="52" spans="1:28" s="14" customFormat="1" ht="42" customHeight="1" x14ac:dyDescent="0.2">
      <c r="A52" s="259"/>
      <c r="B52" s="300"/>
      <c r="C52" s="259"/>
      <c r="D52" s="259"/>
      <c r="E52" s="259" t="s">
        <v>145</v>
      </c>
      <c r="F52" s="262"/>
      <c r="G52" s="262" t="s">
        <v>146</v>
      </c>
      <c r="H52" s="37" t="s">
        <v>35</v>
      </c>
      <c r="I52" s="101"/>
      <c r="J52" s="32"/>
      <c r="K52" s="32"/>
      <c r="L52" s="107"/>
      <c r="M52" s="105"/>
      <c r="N52" s="34"/>
      <c r="O52" s="35"/>
      <c r="P52" s="102">
        <v>0.5</v>
      </c>
      <c r="Q52" s="98"/>
      <c r="R52" s="34"/>
      <c r="S52" s="35"/>
      <c r="T52" s="35"/>
      <c r="U52" s="265">
        <f>SUM(M52:P52)</f>
        <v>0.5</v>
      </c>
      <c r="V52" s="265">
        <f>SUM(M53:P53)</f>
        <v>0.5</v>
      </c>
      <c r="W52" s="265">
        <f>SUM(I53:P53)</f>
        <v>0.5</v>
      </c>
      <c r="X52" s="252">
        <f>+V52/U52</f>
        <v>1</v>
      </c>
      <c r="Y52" s="440" t="s">
        <v>147</v>
      </c>
      <c r="Z52" s="289" t="s">
        <v>37</v>
      </c>
      <c r="AA52" s="440" t="s">
        <v>626</v>
      </c>
      <c r="AB52" s="454" t="s">
        <v>37</v>
      </c>
    </row>
    <row r="53" spans="1:28" s="14" customFormat="1" ht="42" customHeight="1" x14ac:dyDescent="0.2">
      <c r="A53" s="259"/>
      <c r="B53" s="300"/>
      <c r="C53" s="259"/>
      <c r="D53" s="259"/>
      <c r="E53" s="259"/>
      <c r="F53" s="262"/>
      <c r="G53" s="262"/>
      <c r="H53" s="37" t="s">
        <v>38</v>
      </c>
      <c r="I53" s="103"/>
      <c r="J53" s="40"/>
      <c r="K53" s="40"/>
      <c r="L53" s="126"/>
      <c r="M53" s="105"/>
      <c r="N53" s="34"/>
      <c r="O53" s="126"/>
      <c r="P53" s="104">
        <v>0.5</v>
      </c>
      <c r="Q53" s="98"/>
      <c r="R53" s="34"/>
      <c r="S53" s="35"/>
      <c r="T53" s="35"/>
      <c r="U53" s="265"/>
      <c r="V53" s="265"/>
      <c r="W53" s="265"/>
      <c r="X53" s="252"/>
      <c r="Y53" s="441"/>
      <c r="Z53" s="289"/>
      <c r="AA53" s="441"/>
      <c r="AB53" s="455"/>
    </row>
    <row r="54" spans="1:28" s="14" customFormat="1" ht="42" customHeight="1" x14ac:dyDescent="0.2">
      <c r="A54" s="259"/>
      <c r="B54" s="300"/>
      <c r="C54" s="259"/>
      <c r="D54" s="259"/>
      <c r="E54" s="259" t="s">
        <v>148</v>
      </c>
      <c r="F54" s="262"/>
      <c r="G54" s="262" t="s">
        <v>149</v>
      </c>
      <c r="H54" s="37" t="s">
        <v>35</v>
      </c>
      <c r="I54" s="101"/>
      <c r="J54" s="32"/>
      <c r="K54" s="32"/>
      <c r="L54" s="107"/>
      <c r="M54" s="101"/>
      <c r="N54" s="32"/>
      <c r="O54" s="32"/>
      <c r="P54" s="107"/>
      <c r="Q54" s="97"/>
      <c r="R54" s="32"/>
      <c r="S54" s="32"/>
      <c r="T54" s="32"/>
      <c r="U54" s="265">
        <f>SUM(I54:P54)</f>
        <v>0</v>
      </c>
      <c r="V54" s="265">
        <f>SUM(I55:P55)</f>
        <v>0</v>
      </c>
      <c r="W54" s="265">
        <f>SUM(I55:P55)</f>
        <v>0</v>
      </c>
      <c r="X54" s="252" t="e">
        <f>+V54/U54</f>
        <v>#DIV/0!</v>
      </c>
      <c r="Y54" s="287" t="s">
        <v>37</v>
      </c>
      <c r="Z54" s="287" t="s">
        <v>37</v>
      </c>
      <c r="AA54" s="287" t="s">
        <v>37</v>
      </c>
      <c r="AB54" s="451" t="s">
        <v>37</v>
      </c>
    </row>
    <row r="55" spans="1:28" s="14" customFormat="1" ht="42" customHeight="1" x14ac:dyDescent="0.2">
      <c r="A55" s="259"/>
      <c r="B55" s="300"/>
      <c r="C55" s="259"/>
      <c r="D55" s="259"/>
      <c r="E55" s="259"/>
      <c r="F55" s="262"/>
      <c r="G55" s="262"/>
      <c r="H55" s="37" t="s">
        <v>38</v>
      </c>
      <c r="I55" s="103"/>
      <c r="J55" s="40"/>
      <c r="K55" s="40"/>
      <c r="L55" s="126"/>
      <c r="M55" s="101"/>
      <c r="N55" s="32"/>
      <c r="O55" s="32"/>
      <c r="P55" s="107"/>
      <c r="Q55" s="97"/>
      <c r="R55" s="32"/>
      <c r="S55" s="32"/>
      <c r="T55" s="32"/>
      <c r="U55" s="265"/>
      <c r="V55" s="265"/>
      <c r="W55" s="265"/>
      <c r="X55" s="252"/>
      <c r="Y55" s="288"/>
      <c r="Z55" s="288"/>
      <c r="AA55" s="288"/>
      <c r="AB55" s="452"/>
    </row>
    <row r="56" spans="1:28" s="14" customFormat="1" ht="42" customHeight="1" x14ac:dyDescent="0.2">
      <c r="A56" s="259"/>
      <c r="B56" s="300"/>
      <c r="C56" s="259"/>
      <c r="D56" s="259"/>
      <c r="E56" s="259" t="s">
        <v>150</v>
      </c>
      <c r="F56" s="262"/>
      <c r="G56" s="262" t="s">
        <v>151</v>
      </c>
      <c r="H56" s="37" t="s">
        <v>35</v>
      </c>
      <c r="I56" s="101"/>
      <c r="J56" s="32"/>
      <c r="K56" s="32"/>
      <c r="L56" s="107"/>
      <c r="M56" s="105"/>
      <c r="N56" s="34"/>
      <c r="O56" s="35"/>
      <c r="P56" s="111"/>
      <c r="Q56" s="98"/>
      <c r="R56" s="34"/>
      <c r="S56" s="35"/>
      <c r="T56" s="35"/>
      <c r="U56" s="265">
        <f>SUM(I56:P56)</f>
        <v>0</v>
      </c>
      <c r="V56" s="265">
        <f>SUM(I57:P57)</f>
        <v>0</v>
      </c>
      <c r="W56" s="265">
        <f>SUM(I57:P57)</f>
        <v>0</v>
      </c>
      <c r="X56" s="252" t="e">
        <f>+V56/U56</f>
        <v>#DIV/0!</v>
      </c>
      <c r="Y56" s="287" t="s">
        <v>37</v>
      </c>
      <c r="Z56" s="287" t="s">
        <v>37</v>
      </c>
      <c r="AA56" s="287" t="s">
        <v>37</v>
      </c>
      <c r="AB56" s="451" t="s">
        <v>37</v>
      </c>
    </row>
    <row r="57" spans="1:28" s="14" customFormat="1" ht="42" customHeight="1" x14ac:dyDescent="0.2">
      <c r="A57" s="259"/>
      <c r="B57" s="300"/>
      <c r="C57" s="259"/>
      <c r="D57" s="259"/>
      <c r="E57" s="259"/>
      <c r="F57" s="262"/>
      <c r="G57" s="262"/>
      <c r="H57" s="37" t="s">
        <v>38</v>
      </c>
      <c r="I57" s="103"/>
      <c r="J57" s="40"/>
      <c r="K57" s="40"/>
      <c r="L57" s="126"/>
      <c r="M57" s="105"/>
      <c r="N57" s="34"/>
      <c r="O57" s="35"/>
      <c r="P57" s="111"/>
      <c r="Q57" s="98"/>
      <c r="R57" s="34"/>
      <c r="S57" s="35"/>
      <c r="T57" s="35"/>
      <c r="U57" s="265"/>
      <c r="V57" s="265"/>
      <c r="W57" s="265"/>
      <c r="X57" s="252"/>
      <c r="Y57" s="288"/>
      <c r="Z57" s="288"/>
      <c r="AA57" s="288"/>
      <c r="AB57" s="452"/>
    </row>
    <row r="58" spans="1:28" s="14" customFormat="1" ht="42" customHeight="1" x14ac:dyDescent="0.2">
      <c r="A58" s="259" t="s">
        <v>74</v>
      </c>
      <c r="B58" s="259" t="s">
        <v>29</v>
      </c>
      <c r="C58" s="259" t="s">
        <v>152</v>
      </c>
      <c r="D58" s="259" t="s">
        <v>153</v>
      </c>
      <c r="E58" s="259" t="s">
        <v>154</v>
      </c>
      <c r="F58" s="262" t="s">
        <v>77</v>
      </c>
      <c r="G58" s="262" t="s">
        <v>155</v>
      </c>
      <c r="H58" s="37" t="s">
        <v>35</v>
      </c>
      <c r="I58" s="101"/>
      <c r="J58" s="32"/>
      <c r="K58" s="32"/>
      <c r="L58" s="102">
        <v>0.33</v>
      </c>
      <c r="M58" s="101"/>
      <c r="N58" s="32"/>
      <c r="O58" s="32"/>
      <c r="P58" s="102">
        <v>0.33</v>
      </c>
      <c r="Q58" s="97"/>
      <c r="R58" s="32"/>
      <c r="S58" s="32"/>
      <c r="T58" s="32"/>
      <c r="U58" s="265">
        <f>SUM(M58:P58)</f>
        <v>0.33</v>
      </c>
      <c r="V58" s="265">
        <f>SUM(M59:P59)</f>
        <v>0.33</v>
      </c>
      <c r="W58" s="265">
        <f>SUM(I59:P59)</f>
        <v>0.66</v>
      </c>
      <c r="X58" s="252">
        <f>+V58/U58</f>
        <v>1</v>
      </c>
      <c r="Y58" s="438" t="s">
        <v>156</v>
      </c>
      <c r="Z58" s="289" t="s">
        <v>37</v>
      </c>
      <c r="AA58" s="438" t="s">
        <v>627</v>
      </c>
      <c r="AB58" s="454" t="s">
        <v>37</v>
      </c>
    </row>
    <row r="59" spans="1:28" s="14" customFormat="1" ht="50.25" customHeight="1" x14ac:dyDescent="0.2">
      <c r="A59" s="259"/>
      <c r="B59" s="259"/>
      <c r="C59" s="259"/>
      <c r="D59" s="259"/>
      <c r="E59" s="259"/>
      <c r="F59" s="262"/>
      <c r="G59" s="262"/>
      <c r="H59" s="37" t="s">
        <v>38</v>
      </c>
      <c r="I59" s="132"/>
      <c r="J59" s="133"/>
      <c r="K59" s="133"/>
      <c r="L59" s="134">
        <v>0.33</v>
      </c>
      <c r="M59" s="135"/>
      <c r="N59" s="136"/>
      <c r="O59" s="137"/>
      <c r="P59" s="134">
        <v>0.33</v>
      </c>
      <c r="Q59" s="98"/>
      <c r="R59" s="34"/>
      <c r="S59" s="35"/>
      <c r="T59" s="35"/>
      <c r="U59" s="265"/>
      <c r="V59" s="265"/>
      <c r="W59" s="265"/>
      <c r="X59" s="252"/>
      <c r="Y59" s="438"/>
      <c r="Z59" s="289"/>
      <c r="AA59" s="438"/>
      <c r="AB59" s="455"/>
    </row>
    <row r="60" spans="1:28" s="14" customFormat="1" ht="12.75" x14ac:dyDescent="0.2">
      <c r="F60" s="46"/>
      <c r="Y60" s="445"/>
      <c r="Z60" s="445"/>
      <c r="AA60" s="445"/>
      <c r="AB60" s="445"/>
    </row>
    <row r="61" spans="1:28" x14ac:dyDescent="0.25">
      <c r="Y61" s="206"/>
      <c r="Z61" s="206"/>
      <c r="AA61" s="206"/>
      <c r="AB61" s="206"/>
    </row>
    <row r="62" spans="1:28" x14ac:dyDescent="0.25">
      <c r="Y62" s="206"/>
      <c r="Z62" s="206"/>
      <c r="AA62" s="206"/>
      <c r="AB62" s="206"/>
    </row>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328">
    <mergeCell ref="E12:E13"/>
    <mergeCell ref="F8:F13"/>
    <mergeCell ref="D8:D13"/>
    <mergeCell ref="C8:C13"/>
    <mergeCell ref="B8:B13"/>
    <mergeCell ref="A8:A13"/>
    <mergeCell ref="F14:F17"/>
    <mergeCell ref="D14:D17"/>
    <mergeCell ref="C14:C17"/>
    <mergeCell ref="B14:B17"/>
    <mergeCell ref="A14:A17"/>
    <mergeCell ref="E16:E17"/>
    <mergeCell ref="E14:E15"/>
    <mergeCell ref="E10:E11"/>
    <mergeCell ref="D18:D25"/>
    <mergeCell ref="C18:C25"/>
    <mergeCell ref="B18:B25"/>
    <mergeCell ref="A18:A25"/>
    <mergeCell ref="A26:A29"/>
    <mergeCell ref="B26:B29"/>
    <mergeCell ref="A34:A41"/>
    <mergeCell ref="B34:B41"/>
    <mergeCell ref="C34:C41"/>
    <mergeCell ref="D34:D41"/>
    <mergeCell ref="C26:C29"/>
    <mergeCell ref="D26:D29"/>
    <mergeCell ref="A30:A33"/>
    <mergeCell ref="B30:B33"/>
    <mergeCell ref="C30:C33"/>
    <mergeCell ref="D30:D33"/>
    <mergeCell ref="G58:G59"/>
    <mergeCell ref="U58:U59"/>
    <mergeCell ref="G36:G37"/>
    <mergeCell ref="F34:F41"/>
    <mergeCell ref="E36:E37"/>
    <mergeCell ref="D42:D49"/>
    <mergeCell ref="F42:F49"/>
    <mergeCell ref="E56:E57"/>
    <mergeCell ref="A58:A59"/>
    <mergeCell ref="B58:B59"/>
    <mergeCell ref="C58:C59"/>
    <mergeCell ref="D58:D59"/>
    <mergeCell ref="D50:D57"/>
    <mergeCell ref="C50:C57"/>
    <mergeCell ref="B50:B57"/>
    <mergeCell ref="A50:A57"/>
    <mergeCell ref="A42:A49"/>
    <mergeCell ref="B42:B49"/>
    <mergeCell ref="C42:C49"/>
    <mergeCell ref="E46:E47"/>
    <mergeCell ref="G46:G47"/>
    <mergeCell ref="E42:E43"/>
    <mergeCell ref="G42:G43"/>
    <mergeCell ref="G38:G39"/>
    <mergeCell ref="G50:G51"/>
    <mergeCell ref="F50:F57"/>
    <mergeCell ref="E54:E55"/>
    <mergeCell ref="G54:G55"/>
    <mergeCell ref="V52:V53"/>
    <mergeCell ref="W52:W53"/>
    <mergeCell ref="X52:X53"/>
    <mergeCell ref="U54:U55"/>
    <mergeCell ref="V54:V55"/>
    <mergeCell ref="W54:W55"/>
    <mergeCell ref="X54:X55"/>
    <mergeCell ref="V58:V59"/>
    <mergeCell ref="W58:W59"/>
    <mergeCell ref="G52:G53"/>
    <mergeCell ref="V48:V49"/>
    <mergeCell ref="W48:W49"/>
    <mergeCell ref="X48:X49"/>
    <mergeCell ref="E50:E51"/>
    <mergeCell ref="U50:U51"/>
    <mergeCell ref="V50:V51"/>
    <mergeCell ref="W50:W51"/>
    <mergeCell ref="X50:X51"/>
    <mergeCell ref="E48:E49"/>
    <mergeCell ref="G48:G49"/>
    <mergeCell ref="E52:E53"/>
    <mergeCell ref="U48:U49"/>
    <mergeCell ref="U52:U53"/>
    <mergeCell ref="X58:X59"/>
    <mergeCell ref="G56:G57"/>
    <mergeCell ref="U56:U57"/>
    <mergeCell ref="V56:V57"/>
    <mergeCell ref="W56:W57"/>
    <mergeCell ref="X56:X57"/>
    <mergeCell ref="E58:E59"/>
    <mergeCell ref="F58:F59"/>
    <mergeCell ref="U46:U47"/>
    <mergeCell ref="V46:V47"/>
    <mergeCell ref="W46:W47"/>
    <mergeCell ref="X46:X47"/>
    <mergeCell ref="E44:E45"/>
    <mergeCell ref="G44:G45"/>
    <mergeCell ref="U44:U45"/>
    <mergeCell ref="V44:V45"/>
    <mergeCell ref="W44:W45"/>
    <mergeCell ref="X44:X45"/>
    <mergeCell ref="E40:E41"/>
    <mergeCell ref="E38:E39"/>
    <mergeCell ref="U42:U43"/>
    <mergeCell ref="V42:V43"/>
    <mergeCell ref="W42:W43"/>
    <mergeCell ref="X42:X43"/>
    <mergeCell ref="G40:G41"/>
    <mergeCell ref="U40:U41"/>
    <mergeCell ref="V40:V41"/>
    <mergeCell ref="W40:W41"/>
    <mergeCell ref="X40:X41"/>
    <mergeCell ref="W36:W37"/>
    <mergeCell ref="X36:X37"/>
    <mergeCell ref="G32:G33"/>
    <mergeCell ref="U32:U33"/>
    <mergeCell ref="V32:V33"/>
    <mergeCell ref="W32:W33"/>
    <mergeCell ref="X32:X33"/>
    <mergeCell ref="U38:U39"/>
    <mergeCell ref="V38:V39"/>
    <mergeCell ref="W38:W39"/>
    <mergeCell ref="X38:X39"/>
    <mergeCell ref="E34:E35"/>
    <mergeCell ref="G34:G35"/>
    <mergeCell ref="U34:U35"/>
    <mergeCell ref="V34:V35"/>
    <mergeCell ref="W34:W35"/>
    <mergeCell ref="E32:E33"/>
    <mergeCell ref="X34:X35"/>
    <mergeCell ref="F30:F33"/>
    <mergeCell ref="E30:E31"/>
    <mergeCell ref="G30:G31"/>
    <mergeCell ref="E18:E19"/>
    <mergeCell ref="G18:G19"/>
    <mergeCell ref="U28:U29"/>
    <mergeCell ref="V28:V29"/>
    <mergeCell ref="W28:W29"/>
    <mergeCell ref="X28:X29"/>
    <mergeCell ref="G20:G21"/>
    <mergeCell ref="G22:G23"/>
    <mergeCell ref="G24:G25"/>
    <mergeCell ref="E20:E21"/>
    <mergeCell ref="F18:F25"/>
    <mergeCell ref="E24:E25"/>
    <mergeCell ref="E22:E23"/>
    <mergeCell ref="E26:E27"/>
    <mergeCell ref="F26:F29"/>
    <mergeCell ref="G26:G27"/>
    <mergeCell ref="G28:G29"/>
    <mergeCell ref="E28:E29"/>
    <mergeCell ref="V18:V19"/>
    <mergeCell ref="W18:W19"/>
    <mergeCell ref="U24:U25"/>
    <mergeCell ref="V24:V25"/>
    <mergeCell ref="W24:W25"/>
    <mergeCell ref="X24:X25"/>
    <mergeCell ref="G14:G15"/>
    <mergeCell ref="G12:G13"/>
    <mergeCell ref="G16:G17"/>
    <mergeCell ref="U14:U15"/>
    <mergeCell ref="V14:V15"/>
    <mergeCell ref="W14:W15"/>
    <mergeCell ref="X14:X15"/>
    <mergeCell ref="U16:U17"/>
    <mergeCell ref="V16:V17"/>
    <mergeCell ref="W16:W17"/>
    <mergeCell ref="X16:X17"/>
    <mergeCell ref="U12:U13"/>
    <mergeCell ref="V12:V13"/>
    <mergeCell ref="W12:W13"/>
    <mergeCell ref="X12:X13"/>
    <mergeCell ref="G10:G11"/>
    <mergeCell ref="E8:E9"/>
    <mergeCell ref="Y8:Y9"/>
    <mergeCell ref="AA8:AA9"/>
    <mergeCell ref="Z8:Z9"/>
    <mergeCell ref="AB8:AB9"/>
    <mergeCell ref="U8:U9"/>
    <mergeCell ref="V8:V9"/>
    <mergeCell ref="W8:W9"/>
    <mergeCell ref="X8:X9"/>
    <mergeCell ref="U10:U11"/>
    <mergeCell ref="V10:V11"/>
    <mergeCell ref="W10:W11"/>
    <mergeCell ref="X10:X11"/>
    <mergeCell ref="Y10:Y11"/>
    <mergeCell ref="AA10:AA11"/>
    <mergeCell ref="Z10:Z11"/>
    <mergeCell ref="AB10:AB11"/>
    <mergeCell ref="A1:AB1"/>
    <mergeCell ref="A4:G5"/>
    <mergeCell ref="H4:V5"/>
    <mergeCell ref="W4:X5"/>
    <mergeCell ref="Y4:AB4"/>
    <mergeCell ref="I6:L6"/>
    <mergeCell ref="M6:P6"/>
    <mergeCell ref="Q6:T6"/>
    <mergeCell ref="G8:G9"/>
    <mergeCell ref="D6:D7"/>
    <mergeCell ref="A6:A7"/>
    <mergeCell ref="B6:B7"/>
    <mergeCell ref="C6:C7"/>
    <mergeCell ref="E6:E7"/>
    <mergeCell ref="F6:F7"/>
    <mergeCell ref="G6:G7"/>
    <mergeCell ref="U6:U7"/>
    <mergeCell ref="V6:V7"/>
    <mergeCell ref="W6:W7"/>
    <mergeCell ref="X6:X7"/>
    <mergeCell ref="AB6:AB7"/>
    <mergeCell ref="AA6:AA7"/>
    <mergeCell ref="Z6:Z7"/>
    <mergeCell ref="Y6:Y7"/>
    <mergeCell ref="Y12:Y13"/>
    <mergeCell ref="AA12:AA13"/>
    <mergeCell ref="Z12:Z13"/>
    <mergeCell ref="AB12:AB13"/>
    <mergeCell ref="X18:X19"/>
    <mergeCell ref="U20:U21"/>
    <mergeCell ref="V20:V21"/>
    <mergeCell ref="W20:W21"/>
    <mergeCell ref="X20:X21"/>
    <mergeCell ref="Y18:Y19"/>
    <mergeCell ref="Z18:Z19"/>
    <mergeCell ref="AB18:AB19"/>
    <mergeCell ref="AA18:AA19"/>
    <mergeCell ref="Y20:Y21"/>
    <mergeCell ref="Z20:Z21"/>
    <mergeCell ref="AA20:AA21"/>
    <mergeCell ref="AB20:AB21"/>
    <mergeCell ref="U18:U19"/>
    <mergeCell ref="Y14:Y15"/>
    <mergeCell ref="Z14:Z15"/>
    <mergeCell ref="AA14:AA15"/>
    <mergeCell ref="AB14:AB15"/>
    <mergeCell ref="Y16:Y17"/>
    <mergeCell ref="Z16:Z17"/>
    <mergeCell ref="AA36:AA37"/>
    <mergeCell ref="Y38:Y39"/>
    <mergeCell ref="Z38:Z39"/>
    <mergeCell ref="AB36:AB37"/>
    <mergeCell ref="AB38:AB39"/>
    <mergeCell ref="AA38:AA39"/>
    <mergeCell ref="U26:U27"/>
    <mergeCell ref="V26:V27"/>
    <mergeCell ref="W26:W27"/>
    <mergeCell ref="X26:X27"/>
    <mergeCell ref="Y26:Y27"/>
    <mergeCell ref="Z26:Z27"/>
    <mergeCell ref="AA26:AA27"/>
    <mergeCell ref="AB26:AB27"/>
    <mergeCell ref="Y30:Y31"/>
    <mergeCell ref="Z30:Z31"/>
    <mergeCell ref="AA30:AA31"/>
    <mergeCell ref="AB30:AB31"/>
    <mergeCell ref="U30:U31"/>
    <mergeCell ref="V30:V31"/>
    <mergeCell ref="W30:W31"/>
    <mergeCell ref="X30:X31"/>
    <mergeCell ref="U36:U37"/>
    <mergeCell ref="V36:V37"/>
    <mergeCell ref="U22:U23"/>
    <mergeCell ref="V22:V23"/>
    <mergeCell ref="W22:W23"/>
    <mergeCell ref="X22:X23"/>
    <mergeCell ref="Y50:Y51"/>
    <mergeCell ref="AA50:AA51"/>
    <mergeCell ref="AB50:AB51"/>
    <mergeCell ref="Z50:Z51"/>
    <mergeCell ref="Y58:Y59"/>
    <mergeCell ref="Z58:Z59"/>
    <mergeCell ref="AA58:AA59"/>
    <mergeCell ref="AB58:AB59"/>
    <mergeCell ref="Y42:Y43"/>
    <mergeCell ref="AA42:AA43"/>
    <mergeCell ref="AB42:AB43"/>
    <mergeCell ref="Y44:Y45"/>
    <mergeCell ref="AA44:AA45"/>
    <mergeCell ref="Y48:Y49"/>
    <mergeCell ref="Z48:Z49"/>
    <mergeCell ref="AA48:AA49"/>
    <mergeCell ref="AB48:AB49"/>
    <mergeCell ref="Y34:Y35"/>
    <mergeCell ref="Y36:Y37"/>
    <mergeCell ref="Z36:Z37"/>
    <mergeCell ref="AA16:AA17"/>
    <mergeCell ref="AB16:AB17"/>
    <mergeCell ref="Y22:Y23"/>
    <mergeCell ref="Z22:Z23"/>
    <mergeCell ref="AA22:AA23"/>
    <mergeCell ref="AB22:AB23"/>
    <mergeCell ref="Y24:Y25"/>
    <mergeCell ref="Z24:Z25"/>
    <mergeCell ref="AB24:AB25"/>
    <mergeCell ref="AA24:AA25"/>
    <mergeCell ref="Y28:Y29"/>
    <mergeCell ref="Z28:Z29"/>
    <mergeCell ref="AA28:AA29"/>
    <mergeCell ref="AB28:AB29"/>
    <mergeCell ref="Y32:Y33"/>
    <mergeCell ref="Z32:Z33"/>
    <mergeCell ref="AA32:AA33"/>
    <mergeCell ref="AB32:AB33"/>
    <mergeCell ref="Z34:Z35"/>
    <mergeCell ref="AA34:AA35"/>
    <mergeCell ref="AB34:AB35"/>
    <mergeCell ref="Y54:Y55"/>
    <mergeCell ref="Z54:Z55"/>
    <mergeCell ref="AA54:AA55"/>
    <mergeCell ref="AB54:AB55"/>
    <mergeCell ref="Y56:Y57"/>
    <mergeCell ref="Z56:Z57"/>
    <mergeCell ref="AA56:AA57"/>
    <mergeCell ref="AB56:AB57"/>
    <mergeCell ref="Y40:Y41"/>
    <mergeCell ref="Z40:Z41"/>
    <mergeCell ref="AA40:AA41"/>
    <mergeCell ref="AB40:AB41"/>
    <mergeCell ref="Z42:Z43"/>
    <mergeCell ref="Z44:Z45"/>
    <mergeCell ref="AB44:AB45"/>
    <mergeCell ref="Y46:Y47"/>
    <mergeCell ref="Z46:Z47"/>
    <mergeCell ref="AA46:AA47"/>
    <mergeCell ref="AB46:AB47"/>
    <mergeCell ref="Y52:Y53"/>
    <mergeCell ref="Z52:Z53"/>
    <mergeCell ref="AA52:AA53"/>
    <mergeCell ref="AB52:AB53"/>
  </mergeCells>
  <conditionalFormatting sqref="I31:J31 L31">
    <cfRule type="cellIs" dxfId="308" priority="202" operator="equal">
      <formula>$L$12</formula>
    </cfRule>
    <cfRule type="cellIs" dxfId="307" priority="198" operator="lessThan">
      <formula>0.99</formula>
    </cfRule>
    <cfRule type="cellIs" dxfId="306" priority="199" operator="equal">
      <formula>$K$8</formula>
    </cfRule>
    <cfRule type="cellIs" dxfId="305" priority="200" operator="equal">
      <formula>0</formula>
    </cfRule>
    <cfRule type="cellIs" dxfId="304" priority="201" operator="lessThan">
      <formula>$L$12</formula>
    </cfRule>
    <cfRule type="colorScale" priority="203">
      <colorScale>
        <cfvo type="num" val="79"/>
        <cfvo type="num" val="80"/>
        <cfvo type="num" val="100"/>
        <color rgb="FFFF0000"/>
        <color rgb="FFFFEB84"/>
        <color rgb="FF63BE7B"/>
      </colorScale>
    </cfRule>
  </conditionalFormatting>
  <conditionalFormatting sqref="I37:J37 L37">
    <cfRule type="cellIs" dxfId="303" priority="179" operator="equal">
      <formula>0</formula>
    </cfRule>
    <cfRule type="colorScale" priority="182">
      <colorScale>
        <cfvo type="num" val="79"/>
        <cfvo type="num" val="80"/>
        <cfvo type="num" val="100"/>
        <color rgb="FFFF0000"/>
        <color rgb="FFFFEB84"/>
        <color rgb="FF63BE7B"/>
      </colorScale>
    </cfRule>
    <cfRule type="cellIs" dxfId="302" priority="181" operator="equal">
      <formula>$L$12</formula>
    </cfRule>
    <cfRule type="cellIs" dxfId="301" priority="180" operator="lessThan">
      <formula>$L$12</formula>
    </cfRule>
    <cfRule type="cellIs" dxfId="300" priority="176" operator="equal">
      <formula>0</formula>
    </cfRule>
    <cfRule type="cellIs" dxfId="299" priority="178" operator="equal">
      <formula>$K$8</formula>
    </cfRule>
    <cfRule type="cellIs" dxfId="298" priority="177" operator="lessThan">
      <formula>0.99</formula>
    </cfRule>
  </conditionalFormatting>
  <conditionalFormatting sqref="I9:K9 I11:J11">
    <cfRule type="cellIs" dxfId="297" priority="267" operator="equal">
      <formula>0</formula>
    </cfRule>
    <cfRule type="cellIs" dxfId="296" priority="271" operator="lessThan">
      <formula>$L$12</formula>
    </cfRule>
    <cfRule type="cellIs" dxfId="295" priority="270" operator="equal">
      <formula>0</formula>
    </cfRule>
    <cfRule type="cellIs" dxfId="294" priority="269" operator="equal">
      <formula>$K$8</formula>
    </cfRule>
    <cfRule type="cellIs" dxfId="293" priority="272" operator="equal">
      <formula>$L$12</formula>
    </cfRule>
    <cfRule type="colorScale" priority="273">
      <colorScale>
        <cfvo type="num" val="79"/>
        <cfvo type="num" val="80"/>
        <cfvo type="num" val="100"/>
        <color rgb="FFFF0000"/>
        <color rgb="FFFFEB84"/>
        <color rgb="FF63BE7B"/>
      </colorScale>
    </cfRule>
    <cfRule type="cellIs" dxfId="292" priority="268" operator="lessThan">
      <formula>0.99</formula>
    </cfRule>
  </conditionalFormatting>
  <conditionalFormatting sqref="I13:K13">
    <cfRule type="cellIs" dxfId="291" priority="265" operator="equal">
      <formula>$L$12</formula>
    </cfRule>
    <cfRule type="colorScale" priority="266">
      <colorScale>
        <cfvo type="num" val="79"/>
        <cfvo type="num" val="80"/>
        <cfvo type="num" val="100"/>
        <color rgb="FFFF0000"/>
        <color rgb="FFFFEB84"/>
        <color rgb="FF63BE7B"/>
      </colorScale>
    </cfRule>
    <cfRule type="cellIs" dxfId="290" priority="263" operator="equal">
      <formula>0</formula>
    </cfRule>
    <cfRule type="cellIs" dxfId="289" priority="260" operator="equal">
      <formula>0</formula>
    </cfRule>
    <cfRule type="cellIs" dxfId="288" priority="261" operator="lessThan">
      <formula>0.99</formula>
    </cfRule>
    <cfRule type="cellIs" dxfId="287" priority="262" operator="equal">
      <formula>$K$8</formula>
    </cfRule>
    <cfRule type="cellIs" dxfId="286" priority="264" operator="lessThan">
      <formula>$L$12</formula>
    </cfRule>
  </conditionalFormatting>
  <conditionalFormatting sqref="I21:K21">
    <cfRule type="cellIs" dxfId="285" priority="237" operator="equal">
      <formula>$L$12</formula>
    </cfRule>
    <cfRule type="cellIs" dxfId="284" priority="234" operator="equal">
      <formula>$K$8</formula>
    </cfRule>
    <cfRule type="cellIs" dxfId="283" priority="236" operator="lessThan">
      <formula>$L$12</formula>
    </cfRule>
    <cfRule type="cellIs" dxfId="282" priority="233" operator="lessThan">
      <formula>0.99</formula>
    </cfRule>
    <cfRule type="cellIs" dxfId="281" priority="235" operator="equal">
      <formula>0</formula>
    </cfRule>
    <cfRule type="colorScale" priority="238">
      <colorScale>
        <cfvo type="num" val="79"/>
        <cfvo type="num" val="80"/>
        <cfvo type="num" val="100"/>
        <color rgb="FFFF0000"/>
        <color rgb="FFFFEB84"/>
        <color rgb="FF63BE7B"/>
      </colorScale>
    </cfRule>
  </conditionalFormatting>
  <conditionalFormatting sqref="I39:K39">
    <cfRule type="cellIs" dxfId="280" priority="173" operator="lessThan">
      <formula>$L$12</formula>
    </cfRule>
    <cfRule type="cellIs" dxfId="279" priority="174" operator="equal">
      <formula>$L$12</formula>
    </cfRule>
    <cfRule type="cellIs" dxfId="278" priority="169" operator="equal">
      <formula>0</formula>
    </cfRule>
    <cfRule type="cellIs" dxfId="277" priority="170" operator="lessThan">
      <formula>0.99</formula>
    </cfRule>
    <cfRule type="cellIs" dxfId="276" priority="171" operator="equal">
      <formula>$K$8</formula>
    </cfRule>
    <cfRule type="cellIs" dxfId="275" priority="172" operator="equal">
      <formula>0</formula>
    </cfRule>
    <cfRule type="colorScale" priority="175">
      <colorScale>
        <cfvo type="num" val="79"/>
        <cfvo type="num" val="80"/>
        <cfvo type="num" val="100"/>
        <color rgb="FFFF0000"/>
        <color rgb="FFFFEB84"/>
        <color rgb="FF63BE7B"/>
      </colorScale>
    </cfRule>
  </conditionalFormatting>
  <conditionalFormatting sqref="I43:K43">
    <cfRule type="cellIs" dxfId="274" priority="159" operator="lessThan">
      <formula>$L$12</formula>
    </cfRule>
    <cfRule type="cellIs" dxfId="273" priority="158" operator="equal">
      <formula>0</formula>
    </cfRule>
    <cfRule type="cellIs" dxfId="272" priority="160" operator="equal">
      <formula>$L$12</formula>
    </cfRule>
    <cfRule type="colorScale" priority="161">
      <colorScale>
        <cfvo type="num" val="79"/>
        <cfvo type="num" val="80"/>
        <cfvo type="num" val="100"/>
        <color rgb="FFFF0000"/>
        <color rgb="FFFFEB84"/>
        <color rgb="FF63BE7B"/>
      </colorScale>
    </cfRule>
    <cfRule type="cellIs" dxfId="271" priority="156" operator="lessThan">
      <formula>0.99</formula>
    </cfRule>
    <cfRule type="cellIs" dxfId="270" priority="157" operator="equal">
      <formula>$K$8</formula>
    </cfRule>
  </conditionalFormatting>
  <conditionalFormatting sqref="I45:K45">
    <cfRule type="cellIs" dxfId="269" priority="151" operator="equal">
      <formula>0</formula>
    </cfRule>
    <cfRule type="cellIs" dxfId="268" priority="149" operator="lessThan">
      <formula>0.99</formula>
    </cfRule>
    <cfRule type="cellIs" dxfId="267" priority="148" operator="equal">
      <formula>0</formula>
    </cfRule>
    <cfRule type="cellIs" dxfId="266" priority="150" operator="equal">
      <formula>$K$8</formula>
    </cfRule>
    <cfRule type="cellIs" dxfId="265" priority="152" operator="lessThan">
      <formula>$L$12</formula>
    </cfRule>
    <cfRule type="cellIs" dxfId="264" priority="153" operator="equal">
      <formula>$L$12</formula>
    </cfRule>
    <cfRule type="colorScale" priority="154">
      <colorScale>
        <cfvo type="num" val="79"/>
        <cfvo type="num" val="80"/>
        <cfvo type="num" val="100"/>
        <color rgb="FFFF0000"/>
        <color rgb="FFFFEB84"/>
        <color rgb="FF63BE7B"/>
      </colorScale>
    </cfRule>
  </conditionalFormatting>
  <conditionalFormatting sqref="I59:K59">
    <cfRule type="cellIs" dxfId="263" priority="99" operator="equal">
      <formula>0</formula>
    </cfRule>
    <cfRule type="cellIs" dxfId="262" priority="100" operator="lessThan">
      <formula>0.99</formula>
    </cfRule>
    <cfRule type="cellIs" dxfId="261" priority="101" operator="equal">
      <formula>$K$8</formula>
    </cfRule>
    <cfRule type="cellIs" dxfId="260" priority="102" operator="equal">
      <formula>0</formula>
    </cfRule>
    <cfRule type="cellIs" dxfId="259" priority="103" operator="lessThan">
      <formula>$L$12</formula>
    </cfRule>
    <cfRule type="cellIs" dxfId="258" priority="104" operator="equal">
      <formula>$L$12</formula>
    </cfRule>
    <cfRule type="colorScale" priority="105">
      <colorScale>
        <cfvo type="num" val="79"/>
        <cfvo type="num" val="80"/>
        <cfvo type="num" val="100"/>
        <color rgb="FFFF0000"/>
        <color rgb="FFFFEB84"/>
        <color rgb="FF63BE7B"/>
      </colorScale>
    </cfRule>
  </conditionalFormatting>
  <conditionalFormatting sqref="I15:L15">
    <cfRule type="cellIs" dxfId="257" priority="254" operator="lessThan">
      <formula>0.99</formula>
    </cfRule>
    <cfRule type="cellIs" dxfId="256" priority="255" operator="equal">
      <formula>$K$8</formula>
    </cfRule>
    <cfRule type="cellIs" dxfId="255" priority="256" operator="equal">
      <formula>0</formula>
    </cfRule>
    <cfRule type="cellIs" dxfId="254" priority="257" operator="lessThan">
      <formula>$L$12</formula>
    </cfRule>
    <cfRule type="cellIs" dxfId="253" priority="258" operator="equal">
      <formula>$L$12</formula>
    </cfRule>
    <cfRule type="colorScale" priority="259">
      <colorScale>
        <cfvo type="num" val="79"/>
        <cfvo type="num" val="80"/>
        <cfvo type="num" val="100"/>
        <color rgb="FFFF0000"/>
        <color rgb="FFFFEB84"/>
        <color rgb="FF63BE7B"/>
      </colorScale>
    </cfRule>
    <cfRule type="cellIs" dxfId="252" priority="253" operator="equal">
      <formula>0</formula>
    </cfRule>
  </conditionalFormatting>
  <conditionalFormatting sqref="I17:L17">
    <cfRule type="cellIs" dxfId="251" priority="247" operator="lessThan">
      <formula>0.99</formula>
    </cfRule>
    <cfRule type="cellIs" dxfId="250" priority="250" operator="lessThan">
      <formula>$L$12</formula>
    </cfRule>
    <cfRule type="cellIs" dxfId="249" priority="246" operator="equal">
      <formula>0</formula>
    </cfRule>
    <cfRule type="cellIs" dxfId="248" priority="248" operator="equal">
      <formula>$K$8</formula>
    </cfRule>
    <cfRule type="cellIs" dxfId="247" priority="249" operator="equal">
      <formula>0</formula>
    </cfRule>
    <cfRule type="cellIs" dxfId="246" priority="251" operator="equal">
      <formula>$L$12</formula>
    </cfRule>
    <cfRule type="colorScale" priority="252">
      <colorScale>
        <cfvo type="num" val="79"/>
        <cfvo type="num" val="80"/>
        <cfvo type="num" val="100"/>
        <color rgb="FFFF0000"/>
        <color rgb="FFFFEB84"/>
        <color rgb="FF63BE7B"/>
      </colorScale>
    </cfRule>
  </conditionalFormatting>
  <conditionalFormatting sqref="I19:L19">
    <cfRule type="colorScale" priority="245">
      <colorScale>
        <cfvo type="num" val="79"/>
        <cfvo type="num" val="80"/>
        <cfvo type="num" val="100"/>
        <color rgb="FFFF0000"/>
        <color rgb="FFFFEB84"/>
        <color rgb="FF63BE7B"/>
      </colorScale>
    </cfRule>
    <cfRule type="cellIs" dxfId="245" priority="243" operator="lessThan">
      <formula>$L$12</formula>
    </cfRule>
    <cfRule type="cellIs" dxfId="244" priority="242" operator="equal">
      <formula>0</formula>
    </cfRule>
    <cfRule type="cellIs" dxfId="243" priority="241" operator="equal">
      <formula>$K$8</formula>
    </cfRule>
    <cfRule type="cellIs" dxfId="242" priority="240" operator="lessThan">
      <formula>0.99</formula>
    </cfRule>
    <cfRule type="cellIs" dxfId="241" priority="239" operator="equal">
      <formula>0</formula>
    </cfRule>
    <cfRule type="cellIs" dxfId="240" priority="244" operator="equal">
      <formula>$L$12</formula>
    </cfRule>
  </conditionalFormatting>
  <conditionalFormatting sqref="I21:L21">
    <cfRule type="cellIs" dxfId="239" priority="88" operator="equal">
      <formula>0</formula>
    </cfRule>
  </conditionalFormatting>
  <conditionalFormatting sqref="I23:L23">
    <cfRule type="cellIs" dxfId="238" priority="225" operator="equal">
      <formula>0</formula>
    </cfRule>
    <cfRule type="cellIs" dxfId="237" priority="226" operator="lessThan">
      <formula>0.99</formula>
    </cfRule>
    <cfRule type="cellIs" dxfId="236" priority="227" operator="equal">
      <formula>$K$8</formula>
    </cfRule>
    <cfRule type="cellIs" dxfId="235" priority="228" operator="equal">
      <formula>0</formula>
    </cfRule>
    <cfRule type="cellIs" dxfId="234" priority="229" operator="lessThan">
      <formula>$L$12</formula>
    </cfRule>
    <cfRule type="cellIs" dxfId="233" priority="230" operator="equal">
      <formula>$L$12</formula>
    </cfRule>
    <cfRule type="colorScale" priority="231">
      <colorScale>
        <cfvo type="num" val="79"/>
        <cfvo type="num" val="80"/>
        <cfvo type="num" val="100"/>
        <color rgb="FFFF0000"/>
        <color rgb="FFFFEB84"/>
        <color rgb="FF63BE7B"/>
      </colorScale>
    </cfRule>
  </conditionalFormatting>
  <conditionalFormatting sqref="I25:L25">
    <cfRule type="cellIs" dxfId="232" priority="220" operator="equal">
      <formula>$K$8</formula>
    </cfRule>
    <cfRule type="cellIs" dxfId="231" priority="221" operator="equal">
      <formula>0</formula>
    </cfRule>
    <cfRule type="cellIs" dxfId="230" priority="222" operator="lessThan">
      <formula>$L$12</formula>
    </cfRule>
    <cfRule type="cellIs" dxfId="229" priority="223" operator="equal">
      <formula>$L$12</formula>
    </cfRule>
    <cfRule type="colorScale" priority="224">
      <colorScale>
        <cfvo type="num" val="79"/>
        <cfvo type="num" val="80"/>
        <cfvo type="num" val="100"/>
        <color rgb="FFFF0000"/>
        <color rgb="FFFFEB84"/>
        <color rgb="FF63BE7B"/>
      </colorScale>
    </cfRule>
    <cfRule type="cellIs" dxfId="228" priority="218" operator="equal">
      <formula>0</formula>
    </cfRule>
    <cfRule type="cellIs" dxfId="227" priority="219" operator="lessThan">
      <formula>0.99</formula>
    </cfRule>
  </conditionalFormatting>
  <conditionalFormatting sqref="I27:L27">
    <cfRule type="cellIs" dxfId="226" priority="211" operator="equal">
      <formula>0</formula>
    </cfRule>
    <cfRule type="cellIs" dxfId="225" priority="212" operator="lessThan">
      <formula>0.99</formula>
    </cfRule>
    <cfRule type="cellIs" dxfId="224" priority="213" operator="equal">
      <formula>$K$8</formula>
    </cfRule>
    <cfRule type="cellIs" dxfId="223" priority="214" operator="equal">
      <formula>0</formula>
    </cfRule>
    <cfRule type="cellIs" dxfId="222" priority="215" operator="lessThan">
      <formula>$L$12</formula>
    </cfRule>
    <cfRule type="cellIs" dxfId="221" priority="216" operator="equal">
      <formula>$L$12</formula>
    </cfRule>
    <cfRule type="colorScale" priority="217">
      <colorScale>
        <cfvo type="num" val="79"/>
        <cfvo type="num" val="80"/>
        <cfvo type="num" val="100"/>
        <color rgb="FFFF0000"/>
        <color rgb="FFFFEB84"/>
        <color rgb="FF63BE7B"/>
      </colorScale>
    </cfRule>
  </conditionalFormatting>
  <conditionalFormatting sqref="I29:L29">
    <cfRule type="cellIs" dxfId="220" priority="206" operator="equal">
      <formula>$K$8</formula>
    </cfRule>
    <cfRule type="cellIs" dxfId="219" priority="205" operator="lessThan">
      <formula>0.99</formula>
    </cfRule>
    <cfRule type="cellIs" dxfId="218" priority="204" operator="equal">
      <formula>0</formula>
    </cfRule>
    <cfRule type="cellIs" dxfId="217" priority="209" operator="equal">
      <formula>$L$12</formula>
    </cfRule>
    <cfRule type="colorScale" priority="210">
      <colorScale>
        <cfvo type="num" val="79"/>
        <cfvo type="num" val="80"/>
        <cfvo type="num" val="100"/>
        <color rgb="FFFF0000"/>
        <color rgb="FFFFEB84"/>
        <color rgb="FF63BE7B"/>
      </colorScale>
    </cfRule>
    <cfRule type="cellIs" dxfId="216" priority="207" operator="equal">
      <formula>0</formula>
    </cfRule>
    <cfRule type="cellIs" dxfId="215" priority="208" operator="lessThan">
      <formula>$L$12</formula>
    </cfRule>
  </conditionalFormatting>
  <conditionalFormatting sqref="I31:L31">
    <cfRule type="cellIs" dxfId="214" priority="81" operator="equal">
      <formula>0</formula>
    </cfRule>
  </conditionalFormatting>
  <conditionalFormatting sqref="I33:L33">
    <cfRule type="cellIs" dxfId="213" priority="192" operator="equal">
      <formula>$K$8</formula>
    </cfRule>
    <cfRule type="cellIs" dxfId="212" priority="190" operator="equal">
      <formula>0</formula>
    </cfRule>
    <cfRule type="colorScale" priority="196">
      <colorScale>
        <cfvo type="num" val="79"/>
        <cfvo type="num" val="80"/>
        <cfvo type="num" val="100"/>
        <color rgb="FFFF0000"/>
        <color rgb="FFFFEB84"/>
        <color rgb="FF63BE7B"/>
      </colorScale>
    </cfRule>
    <cfRule type="cellIs" dxfId="211" priority="195" operator="equal">
      <formula>$L$12</formula>
    </cfRule>
    <cfRule type="cellIs" dxfId="210" priority="194" operator="lessThan">
      <formula>$L$12</formula>
    </cfRule>
    <cfRule type="cellIs" dxfId="209" priority="193" operator="equal">
      <formula>0</formula>
    </cfRule>
    <cfRule type="cellIs" dxfId="208" priority="191" operator="lessThan">
      <formula>0.99</formula>
    </cfRule>
  </conditionalFormatting>
  <conditionalFormatting sqref="I41:L41">
    <cfRule type="cellIs" dxfId="207" priority="162" operator="equal">
      <formula>0</formula>
    </cfRule>
    <cfRule type="cellIs" dxfId="206" priority="163" operator="lessThan">
      <formula>0.99</formula>
    </cfRule>
    <cfRule type="cellIs" dxfId="205" priority="164" operator="equal">
      <formula>$K$8</formula>
    </cfRule>
    <cfRule type="cellIs" dxfId="204" priority="165" operator="equal">
      <formula>0</formula>
    </cfRule>
    <cfRule type="cellIs" dxfId="203" priority="166" operator="lessThan">
      <formula>$L$12</formula>
    </cfRule>
    <cfRule type="cellIs" dxfId="202" priority="167" operator="equal">
      <formula>$L$12</formula>
    </cfRule>
    <cfRule type="colorScale" priority="168">
      <colorScale>
        <cfvo type="num" val="79"/>
        <cfvo type="num" val="80"/>
        <cfvo type="num" val="100"/>
        <color rgb="FFFF0000"/>
        <color rgb="FFFFEB84"/>
        <color rgb="FF63BE7B"/>
      </colorScale>
    </cfRule>
  </conditionalFormatting>
  <conditionalFormatting sqref="I43:L43">
    <cfRule type="cellIs" dxfId="201" priority="53" operator="equal">
      <formula>0</formula>
    </cfRule>
  </conditionalFormatting>
  <conditionalFormatting sqref="I47:L47">
    <cfRule type="cellIs" dxfId="200" priority="141" operator="equal">
      <formula>0</formula>
    </cfRule>
    <cfRule type="cellIs" dxfId="199" priority="142" operator="lessThan">
      <formula>0.99</formula>
    </cfRule>
    <cfRule type="cellIs" dxfId="198" priority="143" operator="equal">
      <formula>$K$8</formula>
    </cfRule>
    <cfRule type="cellIs" dxfId="197" priority="144" operator="equal">
      <formula>0</formula>
    </cfRule>
    <cfRule type="cellIs" dxfId="196" priority="146" operator="equal">
      <formula>$L$12</formula>
    </cfRule>
    <cfRule type="colorScale" priority="147">
      <colorScale>
        <cfvo type="num" val="79"/>
        <cfvo type="num" val="80"/>
        <cfvo type="num" val="100"/>
        <color rgb="FFFF0000"/>
        <color rgb="FFFFEB84"/>
        <color rgb="FF63BE7B"/>
      </colorScale>
    </cfRule>
    <cfRule type="cellIs" dxfId="195" priority="145" operator="lessThan">
      <formula>$L$12</formula>
    </cfRule>
  </conditionalFormatting>
  <conditionalFormatting sqref="I49:L49">
    <cfRule type="cellIs" dxfId="194" priority="134" operator="equal">
      <formula>0</formula>
    </cfRule>
    <cfRule type="cellIs" dxfId="193" priority="135" operator="lessThan">
      <formula>0.99</formula>
    </cfRule>
    <cfRule type="cellIs" dxfId="192" priority="136" operator="equal">
      <formula>$K$8</formula>
    </cfRule>
    <cfRule type="cellIs" dxfId="191" priority="137" operator="equal">
      <formula>0</formula>
    </cfRule>
    <cfRule type="cellIs" dxfId="190" priority="139" operator="equal">
      <formula>$L$12</formula>
    </cfRule>
    <cfRule type="cellIs" dxfId="189" priority="138" operator="lessThan">
      <formula>$L$12</formula>
    </cfRule>
    <cfRule type="colorScale" priority="140">
      <colorScale>
        <cfvo type="num" val="79"/>
        <cfvo type="num" val="80"/>
        <cfvo type="num" val="100"/>
        <color rgb="FFFF0000"/>
        <color rgb="FFFFEB84"/>
        <color rgb="FF63BE7B"/>
      </colorScale>
    </cfRule>
  </conditionalFormatting>
  <conditionalFormatting sqref="I51:L51">
    <cfRule type="cellIs" dxfId="188" priority="129" operator="equal">
      <formula>$K$8</formula>
    </cfRule>
    <cfRule type="cellIs" dxfId="187" priority="132" operator="equal">
      <formula>$L$12</formula>
    </cfRule>
    <cfRule type="cellIs" dxfId="186" priority="131" operator="lessThan">
      <formula>$L$12</formula>
    </cfRule>
    <cfRule type="cellIs" dxfId="185" priority="130" operator="equal">
      <formula>0</formula>
    </cfRule>
    <cfRule type="colorScale" priority="133">
      <colorScale>
        <cfvo type="num" val="79"/>
        <cfvo type="num" val="80"/>
        <cfvo type="num" val="100"/>
        <color rgb="FFFF0000"/>
        <color rgb="FFFFEB84"/>
        <color rgb="FF63BE7B"/>
      </colorScale>
    </cfRule>
    <cfRule type="cellIs" dxfId="184" priority="128" operator="lessThan">
      <formula>0.99</formula>
    </cfRule>
    <cfRule type="cellIs" dxfId="183" priority="127" operator="equal">
      <formula>0</formula>
    </cfRule>
  </conditionalFormatting>
  <conditionalFormatting sqref="I53:L53">
    <cfRule type="colorScale" priority="126">
      <colorScale>
        <cfvo type="num" val="79"/>
        <cfvo type="num" val="80"/>
        <cfvo type="num" val="100"/>
        <color rgb="FFFF0000"/>
        <color rgb="FFFFEB84"/>
        <color rgb="FF63BE7B"/>
      </colorScale>
    </cfRule>
    <cfRule type="cellIs" dxfId="182" priority="125" operator="equal">
      <formula>$L$12</formula>
    </cfRule>
    <cfRule type="cellIs" dxfId="181" priority="124" operator="lessThan">
      <formula>$L$12</formula>
    </cfRule>
    <cfRule type="cellIs" dxfId="180" priority="123" operator="equal">
      <formula>0</formula>
    </cfRule>
    <cfRule type="cellIs" dxfId="179" priority="122" operator="equal">
      <formula>$K$8</formula>
    </cfRule>
    <cfRule type="cellIs" dxfId="178" priority="121" operator="lessThan">
      <formula>0.99</formula>
    </cfRule>
    <cfRule type="cellIs" dxfId="177" priority="120" operator="equal">
      <formula>0</formula>
    </cfRule>
  </conditionalFormatting>
  <conditionalFormatting sqref="I55:L55">
    <cfRule type="cellIs" dxfId="176" priority="118" operator="equal">
      <formula>$L$12</formula>
    </cfRule>
    <cfRule type="cellIs" dxfId="175" priority="117" operator="lessThan">
      <formula>$L$12</formula>
    </cfRule>
    <cfRule type="cellIs" dxfId="174" priority="116" operator="equal">
      <formula>0</formula>
    </cfRule>
    <cfRule type="cellIs" dxfId="173" priority="115" operator="equal">
      <formula>$K$8</formula>
    </cfRule>
    <cfRule type="cellIs" dxfId="172" priority="114" operator="lessThan">
      <formula>0.99</formula>
    </cfRule>
    <cfRule type="cellIs" dxfId="171" priority="113" operator="equal">
      <formula>0</formula>
    </cfRule>
    <cfRule type="colorScale" priority="119">
      <colorScale>
        <cfvo type="num" val="79"/>
        <cfvo type="num" val="80"/>
        <cfvo type="num" val="100"/>
        <color rgb="FFFF0000"/>
        <color rgb="FFFFEB84"/>
        <color rgb="FF63BE7B"/>
      </colorScale>
    </cfRule>
  </conditionalFormatting>
  <conditionalFormatting sqref="I57:L57">
    <cfRule type="colorScale" priority="112">
      <colorScale>
        <cfvo type="num" val="79"/>
        <cfvo type="num" val="80"/>
        <cfvo type="num" val="100"/>
        <color rgb="FFFF0000"/>
        <color rgb="FFFFEB84"/>
        <color rgb="FF63BE7B"/>
      </colorScale>
    </cfRule>
    <cfRule type="cellIs" dxfId="170" priority="111" operator="equal">
      <formula>$L$12</formula>
    </cfRule>
    <cfRule type="cellIs" dxfId="169" priority="106" operator="equal">
      <formula>0</formula>
    </cfRule>
    <cfRule type="cellIs" dxfId="168" priority="109" operator="equal">
      <formula>0</formula>
    </cfRule>
    <cfRule type="cellIs" dxfId="167" priority="110" operator="lessThan">
      <formula>$L$12</formula>
    </cfRule>
    <cfRule type="cellIs" dxfId="166" priority="108" operator="equal">
      <formula>$K$8</formula>
    </cfRule>
    <cfRule type="cellIs" dxfId="165" priority="107" operator="lessThan">
      <formula>0.99</formula>
    </cfRule>
  </conditionalFormatting>
  <conditionalFormatting sqref="J35:L35">
    <cfRule type="cellIs" dxfId="164" priority="184" operator="lessThan">
      <formula>0.99</formula>
    </cfRule>
    <cfRule type="cellIs" dxfId="163" priority="185" operator="equal">
      <formula>$K$8</formula>
    </cfRule>
    <cfRule type="cellIs" dxfId="162" priority="186" operator="equal">
      <formula>0</formula>
    </cfRule>
    <cfRule type="cellIs" dxfId="161" priority="187" operator="lessThan">
      <formula>$L$12</formula>
    </cfRule>
    <cfRule type="cellIs" dxfId="160" priority="188" operator="equal">
      <formula>$L$12</formula>
    </cfRule>
    <cfRule type="colorScale" priority="189">
      <colorScale>
        <cfvo type="num" val="79"/>
        <cfvo type="num" val="80"/>
        <cfvo type="num" val="100"/>
        <color rgb="FFFF0000"/>
        <color rgb="FFFFEB84"/>
        <color rgb="FF63BE7B"/>
      </colorScale>
    </cfRule>
    <cfRule type="cellIs" dxfId="159" priority="183" operator="equal">
      <formula>0</formula>
    </cfRule>
  </conditionalFormatting>
  <conditionalFormatting sqref="K24">
    <cfRule type="cellIs" dxfId="158" priority="93" operator="lessThan">
      <formula>0.99</formula>
    </cfRule>
    <cfRule type="cellIs" dxfId="157" priority="94" operator="equal">
      <formula>$K$8</formula>
    </cfRule>
    <cfRule type="cellIs" dxfId="156" priority="95" operator="equal">
      <formula>0</formula>
    </cfRule>
    <cfRule type="cellIs" dxfId="155" priority="96" operator="lessThan">
      <formula>$L$12</formula>
    </cfRule>
    <cfRule type="cellIs" dxfId="154" priority="97" operator="equal">
      <formula>$L$12</formula>
    </cfRule>
    <cfRule type="colorScale" priority="98">
      <colorScale>
        <cfvo type="num" val="79"/>
        <cfvo type="num" val="80"/>
        <cfvo type="num" val="100"/>
        <color rgb="FFFF0000"/>
        <color rgb="FFFFEB84"/>
        <color rgb="FF63BE7B"/>
      </colorScale>
    </cfRule>
    <cfRule type="cellIs" dxfId="153" priority="92" operator="equal">
      <formula>0</formula>
    </cfRule>
  </conditionalFormatting>
  <conditionalFormatting sqref="K31">
    <cfRule type="colorScale" priority="84">
      <colorScale>
        <cfvo type="num" val="79"/>
        <cfvo type="num" val="80"/>
        <cfvo type="num" val="100"/>
        <color rgb="FFFF0000"/>
        <color rgb="FFFFEB84"/>
        <color rgb="FF63BE7B"/>
      </colorScale>
    </cfRule>
    <cfRule type="cellIs" dxfId="152" priority="82" operator="lessThan">
      <formula>$L$12</formula>
    </cfRule>
    <cfRule type="cellIs" dxfId="151" priority="80" operator="equal">
      <formula>$K$8</formula>
    </cfRule>
    <cfRule type="cellIs" dxfId="150" priority="79" operator="lessThan">
      <formula>0.99</formula>
    </cfRule>
    <cfRule type="cellIs" dxfId="149" priority="78" operator="equal">
      <formula>0</formula>
    </cfRule>
    <cfRule type="cellIs" dxfId="148" priority="83" operator="equal">
      <formula>$L$12</formula>
    </cfRule>
  </conditionalFormatting>
  <conditionalFormatting sqref="L21">
    <cfRule type="cellIs" dxfId="147" priority="87" operator="equal">
      <formula>$K$8</formula>
    </cfRule>
    <cfRule type="cellIs" dxfId="146" priority="86" operator="lessThan">
      <formula>0.99</formula>
    </cfRule>
    <cfRule type="cellIs" dxfId="145" priority="85" operator="equal">
      <formula>0</formula>
    </cfRule>
    <cfRule type="cellIs" dxfId="144" priority="90" operator="equal">
      <formula>$L$12</formula>
    </cfRule>
    <cfRule type="cellIs" dxfId="143" priority="89" operator="lessThan">
      <formula>$L$12</formula>
    </cfRule>
    <cfRule type="colorScale" priority="91">
      <colorScale>
        <cfvo type="num" val="79"/>
        <cfvo type="num" val="80"/>
        <cfvo type="num" val="100"/>
        <color rgb="FFFF0000"/>
        <color rgb="FFFFEB84"/>
        <color rgb="FF63BE7B"/>
      </colorScale>
    </cfRule>
  </conditionalFormatting>
  <conditionalFormatting sqref="L26">
    <cfRule type="colorScale" priority="77">
      <colorScale>
        <cfvo type="num" val="79"/>
        <cfvo type="num" val="80"/>
        <cfvo type="num" val="100"/>
        <color rgb="FFFF0000"/>
        <color rgb="FFFFEB84"/>
        <color rgb="FF63BE7B"/>
      </colorScale>
    </cfRule>
    <cfRule type="cellIs" dxfId="142" priority="76" operator="equal">
      <formula>$L$12</formula>
    </cfRule>
    <cfRule type="cellIs" dxfId="141" priority="75" operator="lessThan">
      <formula>$L$12</formula>
    </cfRule>
    <cfRule type="cellIs" dxfId="140" priority="74" operator="equal">
      <formula>0</formula>
    </cfRule>
    <cfRule type="cellIs" dxfId="139" priority="71" operator="equal">
      <formula>0</formula>
    </cfRule>
    <cfRule type="cellIs" dxfId="138" priority="72" operator="lessThan">
      <formula>0.99</formula>
    </cfRule>
    <cfRule type="cellIs" dxfId="137" priority="73" operator="equal">
      <formula>$K$8</formula>
    </cfRule>
  </conditionalFormatting>
  <conditionalFormatting sqref="L43">
    <cfRule type="cellIs" dxfId="136" priority="55" operator="equal">
      <formula>$L$12</formula>
    </cfRule>
    <cfRule type="cellIs" dxfId="135" priority="54" operator="lessThan">
      <formula>$L$12</formula>
    </cfRule>
    <cfRule type="cellIs" dxfId="134" priority="52" operator="equal">
      <formula>$K$8</formula>
    </cfRule>
    <cfRule type="cellIs" dxfId="133" priority="50" operator="equal">
      <formula>0</formula>
    </cfRule>
    <cfRule type="colorScale" priority="56">
      <colorScale>
        <cfvo type="num" val="79"/>
        <cfvo type="num" val="80"/>
        <cfvo type="num" val="100"/>
        <color rgb="FFFF0000"/>
        <color rgb="FFFFEB84"/>
        <color rgb="FF63BE7B"/>
      </colorScale>
    </cfRule>
    <cfRule type="cellIs" dxfId="132" priority="51" operator="lessThan">
      <formula>0.99</formula>
    </cfRule>
  </conditionalFormatting>
  <conditionalFormatting sqref="O53">
    <cfRule type="cellIs" dxfId="131" priority="6" operator="equal">
      <formula>$L$12</formula>
    </cfRule>
    <cfRule type="cellIs" dxfId="130" priority="5" operator="lessThan">
      <formula>$L$12</formula>
    </cfRule>
    <cfRule type="cellIs" dxfId="129" priority="4" operator="equal">
      <formula>0</formula>
    </cfRule>
    <cfRule type="cellIs" dxfId="128" priority="3" operator="equal">
      <formula>$K$8</formula>
    </cfRule>
    <cfRule type="cellIs" dxfId="127" priority="2" operator="lessThan">
      <formula>0.99</formula>
    </cfRule>
    <cfRule type="colorScale" priority="7">
      <colorScale>
        <cfvo type="num" val="79"/>
        <cfvo type="num" val="80"/>
        <cfvo type="num" val="100"/>
        <color rgb="FFFF0000"/>
        <color rgb="FFFFEB84"/>
        <color rgb="FF63BE7B"/>
      </colorScale>
    </cfRule>
    <cfRule type="cellIs" dxfId="126" priority="1" operator="equal">
      <formula>0</formula>
    </cfRule>
  </conditionalFormatting>
  <hyperlinks>
    <hyperlink ref="AA30:AA31" r:id="rId1" display="https://www.justiciamilitar.gov.co/plan-anual-de-vacantes-y-prevision-de-recursos-humanos" xr:uid="{726FF5B5-11A7-4234-BC8E-F3A931CE125C}"/>
    <hyperlink ref="AA42:AA43" r:id="rId2" display="https://www.justiciamilitar.gov.co/plan-de-bienestar-social-e-incentivos" xr:uid="{EB584BBE-271F-4B4A-BE2D-00DD35076935}"/>
    <hyperlink ref="AA36" r:id="rId3" display="https://www.justiciamilitar.gov.co/sites/default/files/2023-04/Plan_de_Trabajo_Anual_de_Seguridad_y_Salud_en_el_Trabajo_2023_Version_1.pdf" xr:uid="{B4DF7C52-0D66-48E5-B523-F469712FBE46}"/>
  </hyperlinks>
  <printOptions horizontalCentered="1" verticalCentered="1"/>
  <pageMargins left="0.11811023622047245" right="0.11811023622047245" top="0.35433070866141736" bottom="0.35433070866141736" header="0.31496062992125984" footer="0.31496062992125984"/>
  <pageSetup paperSize="5" scale="35" fitToWidth="0" fitToHeight="0" orientation="landscape" r:id="rId4"/>
  <rowBreaks count="1" manualBreakCount="1">
    <brk id="7" max="16383" man="1"/>
  </rowBreaks>
  <colBreaks count="1" manualBreakCount="1">
    <brk id="20" max="1048575" man="1"/>
  </colBreaks>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A76A2-C7C5-458E-BBFA-47CFF076E666}">
  <sheetPr>
    <tabColor theme="4"/>
  </sheetPr>
  <dimension ref="A1:AB29"/>
  <sheetViews>
    <sheetView view="pageBreakPreview" topLeftCell="G19" zoomScale="66" zoomScaleNormal="62" zoomScaleSheetLayoutView="66" workbookViewId="0">
      <selection activeCell="AC13" sqref="AC13"/>
    </sheetView>
  </sheetViews>
  <sheetFormatPr baseColWidth="10" defaultColWidth="11.42578125" defaultRowHeight="15" x14ac:dyDescent="0.25"/>
  <cols>
    <col min="1" max="1" width="20.5703125" style="5" customWidth="1"/>
    <col min="2" max="2" width="17.85546875" style="5" customWidth="1"/>
    <col min="3" max="3" width="20.5703125" style="5" customWidth="1"/>
    <col min="4" max="4" width="16.7109375" style="5" customWidth="1"/>
    <col min="5" max="5" width="41.85546875" style="5" customWidth="1"/>
    <col min="6" max="6" width="18" style="6" bestFit="1" customWidth="1"/>
    <col min="7" max="7" width="28.7109375" style="5" customWidth="1"/>
    <col min="8" max="8" width="10.5703125" style="5" bestFit="1" customWidth="1"/>
    <col min="9" max="16" width="6.85546875" style="5" customWidth="1"/>
    <col min="17" max="20" width="5.28515625" style="5" hidden="1" customWidth="1"/>
    <col min="21" max="21" width="18.140625" style="5" customWidth="1"/>
    <col min="22" max="24" width="15.85546875" style="5" customWidth="1"/>
    <col min="25" max="28" width="60.7109375" style="5" customWidth="1"/>
    <col min="29" max="257" width="11.42578125" style="5"/>
    <col min="258" max="258" width="32.42578125" style="5" customWidth="1"/>
    <col min="259" max="259" width="17.85546875" style="5" customWidth="1"/>
    <col min="260" max="260" width="16.7109375" style="5" customWidth="1"/>
    <col min="261" max="261" width="17.85546875" style="5" customWidth="1"/>
    <col min="262" max="262" width="19.5703125" style="5" customWidth="1"/>
    <col min="263" max="263" width="41.85546875" style="5" customWidth="1"/>
    <col min="264" max="265" width="0" style="5" hidden="1" customWidth="1"/>
    <col min="266" max="266" width="5.28515625" style="5" customWidth="1"/>
    <col min="267" max="278" width="4.42578125" style="5" customWidth="1"/>
    <col min="279" max="281" width="15.85546875" style="5" customWidth="1"/>
    <col min="282" max="282" width="41.85546875" style="5" customWidth="1"/>
    <col min="283" max="283" width="21.42578125" style="5" customWidth="1"/>
    <col min="284" max="284" width="30.28515625" style="5" customWidth="1"/>
    <col min="285" max="513" width="11.42578125" style="5"/>
    <col min="514" max="514" width="32.42578125" style="5" customWidth="1"/>
    <col min="515" max="515" width="17.85546875" style="5" customWidth="1"/>
    <col min="516" max="516" width="16.7109375" style="5" customWidth="1"/>
    <col min="517" max="517" width="17.85546875" style="5" customWidth="1"/>
    <col min="518" max="518" width="19.5703125" style="5" customWidth="1"/>
    <col min="519" max="519" width="41.85546875" style="5" customWidth="1"/>
    <col min="520" max="521" width="0" style="5" hidden="1" customWidth="1"/>
    <col min="522" max="522" width="5.28515625" style="5" customWidth="1"/>
    <col min="523" max="534" width="4.42578125" style="5" customWidth="1"/>
    <col min="535" max="537" width="15.85546875" style="5" customWidth="1"/>
    <col min="538" max="538" width="41.85546875" style="5" customWidth="1"/>
    <col min="539" max="539" width="21.42578125" style="5" customWidth="1"/>
    <col min="540" max="540" width="30.28515625" style="5" customWidth="1"/>
    <col min="541" max="769" width="11.42578125" style="5"/>
    <col min="770" max="770" width="32.42578125" style="5" customWidth="1"/>
    <col min="771" max="771" width="17.85546875" style="5" customWidth="1"/>
    <col min="772" max="772" width="16.7109375" style="5" customWidth="1"/>
    <col min="773" max="773" width="17.85546875" style="5" customWidth="1"/>
    <col min="774" max="774" width="19.5703125" style="5" customWidth="1"/>
    <col min="775" max="775" width="41.85546875" style="5" customWidth="1"/>
    <col min="776" max="777" width="0" style="5" hidden="1" customWidth="1"/>
    <col min="778" max="778" width="5.28515625" style="5" customWidth="1"/>
    <col min="779" max="790" width="4.42578125" style="5" customWidth="1"/>
    <col min="791" max="793" width="15.85546875" style="5" customWidth="1"/>
    <col min="794" max="794" width="41.85546875" style="5" customWidth="1"/>
    <col min="795" max="795" width="21.42578125" style="5" customWidth="1"/>
    <col min="796" max="796" width="30.28515625" style="5" customWidth="1"/>
    <col min="797" max="1025" width="11.42578125" style="5"/>
    <col min="1026" max="1026" width="32.42578125" style="5" customWidth="1"/>
    <col min="1027" max="1027" width="17.85546875" style="5" customWidth="1"/>
    <col min="1028" max="1028" width="16.7109375" style="5" customWidth="1"/>
    <col min="1029" max="1029" width="17.85546875" style="5" customWidth="1"/>
    <col min="1030" max="1030" width="19.5703125" style="5" customWidth="1"/>
    <col min="1031" max="1031" width="41.85546875" style="5" customWidth="1"/>
    <col min="1032" max="1033" width="0" style="5" hidden="1" customWidth="1"/>
    <col min="1034" max="1034" width="5.28515625" style="5" customWidth="1"/>
    <col min="1035" max="1046" width="4.42578125" style="5" customWidth="1"/>
    <col min="1047" max="1049" width="15.85546875" style="5" customWidth="1"/>
    <col min="1050" max="1050" width="41.85546875" style="5" customWidth="1"/>
    <col min="1051" max="1051" width="21.42578125" style="5" customWidth="1"/>
    <col min="1052" max="1052" width="30.28515625" style="5" customWidth="1"/>
    <col min="1053" max="1281" width="11.42578125" style="5"/>
    <col min="1282" max="1282" width="32.42578125" style="5" customWidth="1"/>
    <col min="1283" max="1283" width="17.85546875" style="5" customWidth="1"/>
    <col min="1284" max="1284" width="16.7109375" style="5" customWidth="1"/>
    <col min="1285" max="1285" width="17.85546875" style="5" customWidth="1"/>
    <col min="1286" max="1286" width="19.5703125" style="5" customWidth="1"/>
    <col min="1287" max="1287" width="41.85546875" style="5" customWidth="1"/>
    <col min="1288" max="1289" width="0" style="5" hidden="1" customWidth="1"/>
    <col min="1290" max="1290" width="5.28515625" style="5" customWidth="1"/>
    <col min="1291" max="1302" width="4.42578125" style="5" customWidth="1"/>
    <col min="1303" max="1305" width="15.85546875" style="5" customWidth="1"/>
    <col min="1306" max="1306" width="41.85546875" style="5" customWidth="1"/>
    <col min="1307" max="1307" width="21.42578125" style="5" customWidth="1"/>
    <col min="1308" max="1308" width="30.28515625" style="5" customWidth="1"/>
    <col min="1309" max="1537" width="11.42578125" style="5"/>
    <col min="1538" max="1538" width="32.42578125" style="5" customWidth="1"/>
    <col min="1539" max="1539" width="17.85546875" style="5" customWidth="1"/>
    <col min="1540" max="1540" width="16.7109375" style="5" customWidth="1"/>
    <col min="1541" max="1541" width="17.85546875" style="5" customWidth="1"/>
    <col min="1542" max="1542" width="19.5703125" style="5" customWidth="1"/>
    <col min="1543" max="1543" width="41.85546875" style="5" customWidth="1"/>
    <col min="1544" max="1545" width="0" style="5" hidden="1" customWidth="1"/>
    <col min="1546" max="1546" width="5.28515625" style="5" customWidth="1"/>
    <col min="1547" max="1558" width="4.42578125" style="5" customWidth="1"/>
    <col min="1559" max="1561" width="15.85546875" style="5" customWidth="1"/>
    <col min="1562" max="1562" width="41.85546875" style="5" customWidth="1"/>
    <col min="1563" max="1563" width="21.42578125" style="5" customWidth="1"/>
    <col min="1564" max="1564" width="30.28515625" style="5" customWidth="1"/>
    <col min="1565" max="1793" width="11.42578125" style="5"/>
    <col min="1794" max="1794" width="32.42578125" style="5" customWidth="1"/>
    <col min="1795" max="1795" width="17.85546875" style="5" customWidth="1"/>
    <col min="1796" max="1796" width="16.7109375" style="5" customWidth="1"/>
    <col min="1797" max="1797" width="17.85546875" style="5" customWidth="1"/>
    <col min="1798" max="1798" width="19.5703125" style="5" customWidth="1"/>
    <col min="1799" max="1799" width="41.85546875" style="5" customWidth="1"/>
    <col min="1800" max="1801" width="0" style="5" hidden="1" customWidth="1"/>
    <col min="1802" max="1802" width="5.28515625" style="5" customWidth="1"/>
    <col min="1803" max="1814" width="4.42578125" style="5" customWidth="1"/>
    <col min="1815" max="1817" width="15.85546875" style="5" customWidth="1"/>
    <col min="1818" max="1818" width="41.85546875" style="5" customWidth="1"/>
    <col min="1819" max="1819" width="21.42578125" style="5" customWidth="1"/>
    <col min="1820" max="1820" width="30.28515625" style="5" customWidth="1"/>
    <col min="1821" max="2049" width="11.42578125" style="5"/>
    <col min="2050" max="2050" width="32.42578125" style="5" customWidth="1"/>
    <col min="2051" max="2051" width="17.85546875" style="5" customWidth="1"/>
    <col min="2052" max="2052" width="16.7109375" style="5" customWidth="1"/>
    <col min="2053" max="2053" width="17.85546875" style="5" customWidth="1"/>
    <col min="2054" max="2054" width="19.5703125" style="5" customWidth="1"/>
    <col min="2055" max="2055" width="41.85546875" style="5" customWidth="1"/>
    <col min="2056" max="2057" width="0" style="5" hidden="1" customWidth="1"/>
    <col min="2058" max="2058" width="5.28515625" style="5" customWidth="1"/>
    <col min="2059" max="2070" width="4.42578125" style="5" customWidth="1"/>
    <col min="2071" max="2073" width="15.85546875" style="5" customWidth="1"/>
    <col min="2074" max="2074" width="41.85546875" style="5" customWidth="1"/>
    <col min="2075" max="2075" width="21.42578125" style="5" customWidth="1"/>
    <col min="2076" max="2076" width="30.28515625" style="5" customWidth="1"/>
    <col min="2077" max="2305" width="11.42578125" style="5"/>
    <col min="2306" max="2306" width="32.42578125" style="5" customWidth="1"/>
    <col min="2307" max="2307" width="17.85546875" style="5" customWidth="1"/>
    <col min="2308" max="2308" width="16.7109375" style="5" customWidth="1"/>
    <col min="2309" max="2309" width="17.85546875" style="5" customWidth="1"/>
    <col min="2310" max="2310" width="19.5703125" style="5" customWidth="1"/>
    <col min="2311" max="2311" width="41.85546875" style="5" customWidth="1"/>
    <col min="2312" max="2313" width="0" style="5" hidden="1" customWidth="1"/>
    <col min="2314" max="2314" width="5.28515625" style="5" customWidth="1"/>
    <col min="2315" max="2326" width="4.42578125" style="5" customWidth="1"/>
    <col min="2327" max="2329" width="15.85546875" style="5" customWidth="1"/>
    <col min="2330" max="2330" width="41.85546875" style="5" customWidth="1"/>
    <col min="2331" max="2331" width="21.42578125" style="5" customWidth="1"/>
    <col min="2332" max="2332" width="30.28515625" style="5" customWidth="1"/>
    <col min="2333" max="2561" width="11.42578125" style="5"/>
    <col min="2562" max="2562" width="32.42578125" style="5" customWidth="1"/>
    <col min="2563" max="2563" width="17.85546875" style="5" customWidth="1"/>
    <col min="2564" max="2564" width="16.7109375" style="5" customWidth="1"/>
    <col min="2565" max="2565" width="17.85546875" style="5" customWidth="1"/>
    <col min="2566" max="2566" width="19.5703125" style="5" customWidth="1"/>
    <col min="2567" max="2567" width="41.85546875" style="5" customWidth="1"/>
    <col min="2568" max="2569" width="0" style="5" hidden="1" customWidth="1"/>
    <col min="2570" max="2570" width="5.28515625" style="5" customWidth="1"/>
    <col min="2571" max="2582" width="4.42578125" style="5" customWidth="1"/>
    <col min="2583" max="2585" width="15.85546875" style="5" customWidth="1"/>
    <col min="2586" max="2586" width="41.85546875" style="5" customWidth="1"/>
    <col min="2587" max="2587" width="21.42578125" style="5" customWidth="1"/>
    <col min="2588" max="2588" width="30.28515625" style="5" customWidth="1"/>
    <col min="2589" max="2817" width="11.42578125" style="5"/>
    <col min="2818" max="2818" width="32.42578125" style="5" customWidth="1"/>
    <col min="2819" max="2819" width="17.85546875" style="5" customWidth="1"/>
    <col min="2820" max="2820" width="16.7109375" style="5" customWidth="1"/>
    <col min="2821" max="2821" width="17.85546875" style="5" customWidth="1"/>
    <col min="2822" max="2822" width="19.5703125" style="5" customWidth="1"/>
    <col min="2823" max="2823" width="41.85546875" style="5" customWidth="1"/>
    <col min="2824" max="2825" width="0" style="5" hidden="1" customWidth="1"/>
    <col min="2826" max="2826" width="5.28515625" style="5" customWidth="1"/>
    <col min="2827" max="2838" width="4.42578125" style="5" customWidth="1"/>
    <col min="2839" max="2841" width="15.85546875" style="5" customWidth="1"/>
    <col min="2842" max="2842" width="41.85546875" style="5" customWidth="1"/>
    <col min="2843" max="2843" width="21.42578125" style="5" customWidth="1"/>
    <col min="2844" max="2844" width="30.28515625" style="5" customWidth="1"/>
    <col min="2845" max="3073" width="11.42578125" style="5"/>
    <col min="3074" max="3074" width="32.42578125" style="5" customWidth="1"/>
    <col min="3075" max="3075" width="17.85546875" style="5" customWidth="1"/>
    <col min="3076" max="3076" width="16.7109375" style="5" customWidth="1"/>
    <col min="3077" max="3077" width="17.85546875" style="5" customWidth="1"/>
    <col min="3078" max="3078" width="19.5703125" style="5" customWidth="1"/>
    <col min="3079" max="3079" width="41.85546875" style="5" customWidth="1"/>
    <col min="3080" max="3081" width="0" style="5" hidden="1" customWidth="1"/>
    <col min="3082" max="3082" width="5.28515625" style="5" customWidth="1"/>
    <col min="3083" max="3094" width="4.42578125" style="5" customWidth="1"/>
    <col min="3095" max="3097" width="15.85546875" style="5" customWidth="1"/>
    <col min="3098" max="3098" width="41.85546875" style="5" customWidth="1"/>
    <col min="3099" max="3099" width="21.42578125" style="5" customWidth="1"/>
    <col min="3100" max="3100" width="30.28515625" style="5" customWidth="1"/>
    <col min="3101" max="3329" width="11.42578125" style="5"/>
    <col min="3330" max="3330" width="32.42578125" style="5" customWidth="1"/>
    <col min="3331" max="3331" width="17.85546875" style="5" customWidth="1"/>
    <col min="3332" max="3332" width="16.7109375" style="5" customWidth="1"/>
    <col min="3333" max="3333" width="17.85546875" style="5" customWidth="1"/>
    <col min="3334" max="3334" width="19.5703125" style="5" customWidth="1"/>
    <col min="3335" max="3335" width="41.85546875" style="5" customWidth="1"/>
    <col min="3336" max="3337" width="0" style="5" hidden="1" customWidth="1"/>
    <col min="3338" max="3338" width="5.28515625" style="5" customWidth="1"/>
    <col min="3339" max="3350" width="4.42578125" style="5" customWidth="1"/>
    <col min="3351" max="3353" width="15.85546875" style="5" customWidth="1"/>
    <col min="3354" max="3354" width="41.85546875" style="5" customWidth="1"/>
    <col min="3355" max="3355" width="21.42578125" style="5" customWidth="1"/>
    <col min="3356" max="3356" width="30.28515625" style="5" customWidth="1"/>
    <col min="3357" max="3585" width="11.42578125" style="5"/>
    <col min="3586" max="3586" width="32.42578125" style="5" customWidth="1"/>
    <col min="3587" max="3587" width="17.85546875" style="5" customWidth="1"/>
    <col min="3588" max="3588" width="16.7109375" style="5" customWidth="1"/>
    <col min="3589" max="3589" width="17.85546875" style="5" customWidth="1"/>
    <col min="3590" max="3590" width="19.5703125" style="5" customWidth="1"/>
    <col min="3591" max="3591" width="41.85546875" style="5" customWidth="1"/>
    <col min="3592" max="3593" width="0" style="5" hidden="1" customWidth="1"/>
    <col min="3594" max="3594" width="5.28515625" style="5" customWidth="1"/>
    <col min="3595" max="3606" width="4.42578125" style="5" customWidth="1"/>
    <col min="3607" max="3609" width="15.85546875" style="5" customWidth="1"/>
    <col min="3610" max="3610" width="41.85546875" style="5" customWidth="1"/>
    <col min="3611" max="3611" width="21.42578125" style="5" customWidth="1"/>
    <col min="3612" max="3612" width="30.28515625" style="5" customWidth="1"/>
    <col min="3613" max="3841" width="11.42578125" style="5"/>
    <col min="3842" max="3842" width="32.42578125" style="5" customWidth="1"/>
    <col min="3843" max="3843" width="17.85546875" style="5" customWidth="1"/>
    <col min="3844" max="3844" width="16.7109375" style="5" customWidth="1"/>
    <col min="3845" max="3845" width="17.85546875" style="5" customWidth="1"/>
    <col min="3846" max="3846" width="19.5703125" style="5" customWidth="1"/>
    <col min="3847" max="3847" width="41.85546875" style="5" customWidth="1"/>
    <col min="3848" max="3849" width="0" style="5" hidden="1" customWidth="1"/>
    <col min="3850" max="3850" width="5.28515625" style="5" customWidth="1"/>
    <col min="3851" max="3862" width="4.42578125" style="5" customWidth="1"/>
    <col min="3863" max="3865" width="15.85546875" style="5" customWidth="1"/>
    <col min="3866" max="3866" width="41.85546875" style="5" customWidth="1"/>
    <col min="3867" max="3867" width="21.42578125" style="5" customWidth="1"/>
    <col min="3868" max="3868" width="30.28515625" style="5" customWidth="1"/>
    <col min="3869" max="4097" width="11.42578125" style="5"/>
    <col min="4098" max="4098" width="32.42578125" style="5" customWidth="1"/>
    <col min="4099" max="4099" width="17.85546875" style="5" customWidth="1"/>
    <col min="4100" max="4100" width="16.7109375" style="5" customWidth="1"/>
    <col min="4101" max="4101" width="17.85546875" style="5" customWidth="1"/>
    <col min="4102" max="4102" width="19.5703125" style="5" customWidth="1"/>
    <col min="4103" max="4103" width="41.85546875" style="5" customWidth="1"/>
    <col min="4104" max="4105" width="0" style="5" hidden="1" customWidth="1"/>
    <col min="4106" max="4106" width="5.28515625" style="5" customWidth="1"/>
    <col min="4107" max="4118" width="4.42578125" style="5" customWidth="1"/>
    <col min="4119" max="4121" width="15.85546875" style="5" customWidth="1"/>
    <col min="4122" max="4122" width="41.85546875" style="5" customWidth="1"/>
    <col min="4123" max="4123" width="21.42578125" style="5" customWidth="1"/>
    <col min="4124" max="4124" width="30.28515625" style="5" customWidth="1"/>
    <col min="4125" max="4353" width="11.42578125" style="5"/>
    <col min="4354" max="4354" width="32.42578125" style="5" customWidth="1"/>
    <col min="4355" max="4355" width="17.85546875" style="5" customWidth="1"/>
    <col min="4356" max="4356" width="16.7109375" style="5" customWidth="1"/>
    <col min="4357" max="4357" width="17.85546875" style="5" customWidth="1"/>
    <col min="4358" max="4358" width="19.5703125" style="5" customWidth="1"/>
    <col min="4359" max="4359" width="41.85546875" style="5" customWidth="1"/>
    <col min="4360" max="4361" width="0" style="5" hidden="1" customWidth="1"/>
    <col min="4362" max="4362" width="5.28515625" style="5" customWidth="1"/>
    <col min="4363" max="4374" width="4.42578125" style="5" customWidth="1"/>
    <col min="4375" max="4377" width="15.85546875" style="5" customWidth="1"/>
    <col min="4378" max="4378" width="41.85546875" style="5" customWidth="1"/>
    <col min="4379" max="4379" width="21.42578125" style="5" customWidth="1"/>
    <col min="4380" max="4380" width="30.28515625" style="5" customWidth="1"/>
    <col min="4381" max="4609" width="11.42578125" style="5"/>
    <col min="4610" max="4610" width="32.42578125" style="5" customWidth="1"/>
    <col min="4611" max="4611" width="17.85546875" style="5" customWidth="1"/>
    <col min="4612" max="4612" width="16.7109375" style="5" customWidth="1"/>
    <col min="4613" max="4613" width="17.85546875" style="5" customWidth="1"/>
    <col min="4614" max="4614" width="19.5703125" style="5" customWidth="1"/>
    <col min="4615" max="4615" width="41.85546875" style="5" customWidth="1"/>
    <col min="4616" max="4617" width="0" style="5" hidden="1" customWidth="1"/>
    <col min="4618" max="4618" width="5.28515625" style="5" customWidth="1"/>
    <col min="4619" max="4630" width="4.42578125" style="5" customWidth="1"/>
    <col min="4631" max="4633" width="15.85546875" style="5" customWidth="1"/>
    <col min="4634" max="4634" width="41.85546875" style="5" customWidth="1"/>
    <col min="4635" max="4635" width="21.42578125" style="5" customWidth="1"/>
    <col min="4636" max="4636" width="30.28515625" style="5" customWidth="1"/>
    <col min="4637" max="4865" width="11.42578125" style="5"/>
    <col min="4866" max="4866" width="32.42578125" style="5" customWidth="1"/>
    <col min="4867" max="4867" width="17.85546875" style="5" customWidth="1"/>
    <col min="4868" max="4868" width="16.7109375" style="5" customWidth="1"/>
    <col min="4869" max="4869" width="17.85546875" style="5" customWidth="1"/>
    <col min="4870" max="4870" width="19.5703125" style="5" customWidth="1"/>
    <col min="4871" max="4871" width="41.85546875" style="5" customWidth="1"/>
    <col min="4872" max="4873" width="0" style="5" hidden="1" customWidth="1"/>
    <col min="4874" max="4874" width="5.28515625" style="5" customWidth="1"/>
    <col min="4875" max="4886" width="4.42578125" style="5" customWidth="1"/>
    <col min="4887" max="4889" width="15.85546875" style="5" customWidth="1"/>
    <col min="4890" max="4890" width="41.85546875" style="5" customWidth="1"/>
    <col min="4891" max="4891" width="21.42578125" style="5" customWidth="1"/>
    <col min="4892" max="4892" width="30.28515625" style="5" customWidth="1"/>
    <col min="4893" max="5121" width="11.42578125" style="5"/>
    <col min="5122" max="5122" width="32.42578125" style="5" customWidth="1"/>
    <col min="5123" max="5123" width="17.85546875" style="5" customWidth="1"/>
    <col min="5124" max="5124" width="16.7109375" style="5" customWidth="1"/>
    <col min="5125" max="5125" width="17.85546875" style="5" customWidth="1"/>
    <col min="5126" max="5126" width="19.5703125" style="5" customWidth="1"/>
    <col min="5127" max="5127" width="41.85546875" style="5" customWidth="1"/>
    <col min="5128" max="5129" width="0" style="5" hidden="1" customWidth="1"/>
    <col min="5130" max="5130" width="5.28515625" style="5" customWidth="1"/>
    <col min="5131" max="5142" width="4.42578125" style="5" customWidth="1"/>
    <col min="5143" max="5145" width="15.85546875" style="5" customWidth="1"/>
    <col min="5146" max="5146" width="41.85546875" style="5" customWidth="1"/>
    <col min="5147" max="5147" width="21.42578125" style="5" customWidth="1"/>
    <col min="5148" max="5148" width="30.28515625" style="5" customWidth="1"/>
    <col min="5149" max="5377" width="11.42578125" style="5"/>
    <col min="5378" max="5378" width="32.42578125" style="5" customWidth="1"/>
    <col min="5379" max="5379" width="17.85546875" style="5" customWidth="1"/>
    <col min="5380" max="5380" width="16.7109375" style="5" customWidth="1"/>
    <col min="5381" max="5381" width="17.85546875" style="5" customWidth="1"/>
    <col min="5382" max="5382" width="19.5703125" style="5" customWidth="1"/>
    <col min="5383" max="5383" width="41.85546875" style="5" customWidth="1"/>
    <col min="5384" max="5385" width="0" style="5" hidden="1" customWidth="1"/>
    <col min="5386" max="5386" width="5.28515625" style="5" customWidth="1"/>
    <col min="5387" max="5398" width="4.42578125" style="5" customWidth="1"/>
    <col min="5399" max="5401" width="15.85546875" style="5" customWidth="1"/>
    <col min="5402" max="5402" width="41.85546875" style="5" customWidth="1"/>
    <col min="5403" max="5403" width="21.42578125" style="5" customWidth="1"/>
    <col min="5404" max="5404" width="30.28515625" style="5" customWidth="1"/>
    <col min="5405" max="5633" width="11.42578125" style="5"/>
    <col min="5634" max="5634" width="32.42578125" style="5" customWidth="1"/>
    <col min="5635" max="5635" width="17.85546875" style="5" customWidth="1"/>
    <col min="5636" max="5636" width="16.7109375" style="5" customWidth="1"/>
    <col min="5637" max="5637" width="17.85546875" style="5" customWidth="1"/>
    <col min="5638" max="5638" width="19.5703125" style="5" customWidth="1"/>
    <col min="5639" max="5639" width="41.85546875" style="5" customWidth="1"/>
    <col min="5640" max="5641" width="0" style="5" hidden="1" customWidth="1"/>
    <col min="5642" max="5642" width="5.28515625" style="5" customWidth="1"/>
    <col min="5643" max="5654" width="4.42578125" style="5" customWidth="1"/>
    <col min="5655" max="5657" width="15.85546875" style="5" customWidth="1"/>
    <col min="5658" max="5658" width="41.85546875" style="5" customWidth="1"/>
    <col min="5659" max="5659" width="21.42578125" style="5" customWidth="1"/>
    <col min="5660" max="5660" width="30.28515625" style="5" customWidth="1"/>
    <col min="5661" max="5889" width="11.42578125" style="5"/>
    <col min="5890" max="5890" width="32.42578125" style="5" customWidth="1"/>
    <col min="5891" max="5891" width="17.85546875" style="5" customWidth="1"/>
    <col min="5892" max="5892" width="16.7109375" style="5" customWidth="1"/>
    <col min="5893" max="5893" width="17.85546875" style="5" customWidth="1"/>
    <col min="5894" max="5894" width="19.5703125" style="5" customWidth="1"/>
    <col min="5895" max="5895" width="41.85546875" style="5" customWidth="1"/>
    <col min="5896" max="5897" width="0" style="5" hidden="1" customWidth="1"/>
    <col min="5898" max="5898" width="5.28515625" style="5" customWidth="1"/>
    <col min="5899" max="5910" width="4.42578125" style="5" customWidth="1"/>
    <col min="5911" max="5913" width="15.85546875" style="5" customWidth="1"/>
    <col min="5914" max="5914" width="41.85546875" style="5" customWidth="1"/>
    <col min="5915" max="5915" width="21.42578125" style="5" customWidth="1"/>
    <col min="5916" max="5916" width="30.28515625" style="5" customWidth="1"/>
    <col min="5917" max="6145" width="11.42578125" style="5"/>
    <col min="6146" max="6146" width="32.42578125" style="5" customWidth="1"/>
    <col min="6147" max="6147" width="17.85546875" style="5" customWidth="1"/>
    <col min="6148" max="6148" width="16.7109375" style="5" customWidth="1"/>
    <col min="6149" max="6149" width="17.85546875" style="5" customWidth="1"/>
    <col min="6150" max="6150" width="19.5703125" style="5" customWidth="1"/>
    <col min="6151" max="6151" width="41.85546875" style="5" customWidth="1"/>
    <col min="6152" max="6153" width="0" style="5" hidden="1" customWidth="1"/>
    <col min="6154" max="6154" width="5.28515625" style="5" customWidth="1"/>
    <col min="6155" max="6166" width="4.42578125" style="5" customWidth="1"/>
    <col min="6167" max="6169" width="15.85546875" style="5" customWidth="1"/>
    <col min="6170" max="6170" width="41.85546875" style="5" customWidth="1"/>
    <col min="6171" max="6171" width="21.42578125" style="5" customWidth="1"/>
    <col min="6172" max="6172" width="30.28515625" style="5" customWidth="1"/>
    <col min="6173" max="6401" width="11.42578125" style="5"/>
    <col min="6402" max="6402" width="32.42578125" style="5" customWidth="1"/>
    <col min="6403" max="6403" width="17.85546875" style="5" customWidth="1"/>
    <col min="6404" max="6404" width="16.7109375" style="5" customWidth="1"/>
    <col min="6405" max="6405" width="17.85546875" style="5" customWidth="1"/>
    <col min="6406" max="6406" width="19.5703125" style="5" customWidth="1"/>
    <col min="6407" max="6407" width="41.85546875" style="5" customWidth="1"/>
    <col min="6408" max="6409" width="0" style="5" hidden="1" customWidth="1"/>
    <col min="6410" max="6410" width="5.28515625" style="5" customWidth="1"/>
    <col min="6411" max="6422" width="4.42578125" style="5" customWidth="1"/>
    <col min="6423" max="6425" width="15.85546875" style="5" customWidth="1"/>
    <col min="6426" max="6426" width="41.85546875" style="5" customWidth="1"/>
    <col min="6427" max="6427" width="21.42578125" style="5" customWidth="1"/>
    <col min="6428" max="6428" width="30.28515625" style="5" customWidth="1"/>
    <col min="6429" max="6657" width="11.42578125" style="5"/>
    <col min="6658" max="6658" width="32.42578125" style="5" customWidth="1"/>
    <col min="6659" max="6659" width="17.85546875" style="5" customWidth="1"/>
    <col min="6660" max="6660" width="16.7109375" style="5" customWidth="1"/>
    <col min="6661" max="6661" width="17.85546875" style="5" customWidth="1"/>
    <col min="6662" max="6662" width="19.5703125" style="5" customWidth="1"/>
    <col min="6663" max="6663" width="41.85546875" style="5" customWidth="1"/>
    <col min="6664" max="6665" width="0" style="5" hidden="1" customWidth="1"/>
    <col min="6666" max="6666" width="5.28515625" style="5" customWidth="1"/>
    <col min="6667" max="6678" width="4.42578125" style="5" customWidth="1"/>
    <col min="6679" max="6681" width="15.85546875" style="5" customWidth="1"/>
    <col min="6682" max="6682" width="41.85546875" style="5" customWidth="1"/>
    <col min="6683" max="6683" width="21.42578125" style="5" customWidth="1"/>
    <col min="6684" max="6684" width="30.28515625" style="5" customWidth="1"/>
    <col min="6685" max="6913" width="11.42578125" style="5"/>
    <col min="6914" max="6914" width="32.42578125" style="5" customWidth="1"/>
    <col min="6915" max="6915" width="17.85546875" style="5" customWidth="1"/>
    <col min="6916" max="6916" width="16.7109375" style="5" customWidth="1"/>
    <col min="6917" max="6917" width="17.85546875" style="5" customWidth="1"/>
    <col min="6918" max="6918" width="19.5703125" style="5" customWidth="1"/>
    <col min="6919" max="6919" width="41.85546875" style="5" customWidth="1"/>
    <col min="6920" max="6921" width="0" style="5" hidden="1" customWidth="1"/>
    <col min="6922" max="6922" width="5.28515625" style="5" customWidth="1"/>
    <col min="6923" max="6934" width="4.42578125" style="5" customWidth="1"/>
    <col min="6935" max="6937" width="15.85546875" style="5" customWidth="1"/>
    <col min="6938" max="6938" width="41.85546875" style="5" customWidth="1"/>
    <col min="6939" max="6939" width="21.42578125" style="5" customWidth="1"/>
    <col min="6940" max="6940" width="30.28515625" style="5" customWidth="1"/>
    <col min="6941" max="7169" width="11.42578125" style="5"/>
    <col min="7170" max="7170" width="32.42578125" style="5" customWidth="1"/>
    <col min="7171" max="7171" width="17.85546875" style="5" customWidth="1"/>
    <col min="7172" max="7172" width="16.7109375" style="5" customWidth="1"/>
    <col min="7173" max="7173" width="17.85546875" style="5" customWidth="1"/>
    <col min="7174" max="7174" width="19.5703125" style="5" customWidth="1"/>
    <col min="7175" max="7175" width="41.85546875" style="5" customWidth="1"/>
    <col min="7176" max="7177" width="0" style="5" hidden="1" customWidth="1"/>
    <col min="7178" max="7178" width="5.28515625" style="5" customWidth="1"/>
    <col min="7179" max="7190" width="4.42578125" style="5" customWidth="1"/>
    <col min="7191" max="7193" width="15.85546875" style="5" customWidth="1"/>
    <col min="7194" max="7194" width="41.85546875" style="5" customWidth="1"/>
    <col min="7195" max="7195" width="21.42578125" style="5" customWidth="1"/>
    <col min="7196" max="7196" width="30.28515625" style="5" customWidth="1"/>
    <col min="7197" max="7425" width="11.42578125" style="5"/>
    <col min="7426" max="7426" width="32.42578125" style="5" customWidth="1"/>
    <col min="7427" max="7427" width="17.85546875" style="5" customWidth="1"/>
    <col min="7428" max="7428" width="16.7109375" style="5" customWidth="1"/>
    <col min="7429" max="7429" width="17.85546875" style="5" customWidth="1"/>
    <col min="7430" max="7430" width="19.5703125" style="5" customWidth="1"/>
    <col min="7431" max="7431" width="41.85546875" style="5" customWidth="1"/>
    <col min="7432" max="7433" width="0" style="5" hidden="1" customWidth="1"/>
    <col min="7434" max="7434" width="5.28515625" style="5" customWidth="1"/>
    <col min="7435" max="7446" width="4.42578125" style="5" customWidth="1"/>
    <col min="7447" max="7449" width="15.85546875" style="5" customWidth="1"/>
    <col min="7450" max="7450" width="41.85546875" style="5" customWidth="1"/>
    <col min="7451" max="7451" width="21.42578125" style="5" customWidth="1"/>
    <col min="7452" max="7452" width="30.28515625" style="5" customWidth="1"/>
    <col min="7453" max="7681" width="11.42578125" style="5"/>
    <col min="7682" max="7682" width="32.42578125" style="5" customWidth="1"/>
    <col min="7683" max="7683" width="17.85546875" style="5" customWidth="1"/>
    <col min="7684" max="7684" width="16.7109375" style="5" customWidth="1"/>
    <col min="7685" max="7685" width="17.85546875" style="5" customWidth="1"/>
    <col min="7686" max="7686" width="19.5703125" style="5" customWidth="1"/>
    <col min="7687" max="7687" width="41.85546875" style="5" customWidth="1"/>
    <col min="7688" max="7689" width="0" style="5" hidden="1" customWidth="1"/>
    <col min="7690" max="7690" width="5.28515625" style="5" customWidth="1"/>
    <col min="7691" max="7702" width="4.42578125" style="5" customWidth="1"/>
    <col min="7703" max="7705" width="15.85546875" style="5" customWidth="1"/>
    <col min="7706" max="7706" width="41.85546875" style="5" customWidth="1"/>
    <col min="7707" max="7707" width="21.42578125" style="5" customWidth="1"/>
    <col min="7708" max="7708" width="30.28515625" style="5" customWidth="1"/>
    <col min="7709" max="7937" width="11.42578125" style="5"/>
    <col min="7938" max="7938" width="32.42578125" style="5" customWidth="1"/>
    <col min="7939" max="7939" width="17.85546875" style="5" customWidth="1"/>
    <col min="7940" max="7940" width="16.7109375" style="5" customWidth="1"/>
    <col min="7941" max="7941" width="17.85546875" style="5" customWidth="1"/>
    <col min="7942" max="7942" width="19.5703125" style="5" customWidth="1"/>
    <col min="7943" max="7943" width="41.85546875" style="5" customWidth="1"/>
    <col min="7944" max="7945" width="0" style="5" hidden="1" customWidth="1"/>
    <col min="7946" max="7946" width="5.28515625" style="5" customWidth="1"/>
    <col min="7947" max="7958" width="4.42578125" style="5" customWidth="1"/>
    <col min="7959" max="7961" width="15.85546875" style="5" customWidth="1"/>
    <col min="7962" max="7962" width="41.85546875" style="5" customWidth="1"/>
    <col min="7963" max="7963" width="21.42578125" style="5" customWidth="1"/>
    <col min="7964" max="7964" width="30.28515625" style="5" customWidth="1"/>
    <col min="7965" max="8193" width="11.42578125" style="5"/>
    <col min="8194" max="8194" width="32.42578125" style="5" customWidth="1"/>
    <col min="8195" max="8195" width="17.85546875" style="5" customWidth="1"/>
    <col min="8196" max="8196" width="16.7109375" style="5" customWidth="1"/>
    <col min="8197" max="8197" width="17.85546875" style="5" customWidth="1"/>
    <col min="8198" max="8198" width="19.5703125" style="5" customWidth="1"/>
    <col min="8199" max="8199" width="41.85546875" style="5" customWidth="1"/>
    <col min="8200" max="8201" width="0" style="5" hidden="1" customWidth="1"/>
    <col min="8202" max="8202" width="5.28515625" style="5" customWidth="1"/>
    <col min="8203" max="8214" width="4.42578125" style="5" customWidth="1"/>
    <col min="8215" max="8217" width="15.85546875" style="5" customWidth="1"/>
    <col min="8218" max="8218" width="41.85546875" style="5" customWidth="1"/>
    <col min="8219" max="8219" width="21.42578125" style="5" customWidth="1"/>
    <col min="8220" max="8220" width="30.28515625" style="5" customWidth="1"/>
    <col min="8221" max="8449" width="11.42578125" style="5"/>
    <col min="8450" max="8450" width="32.42578125" style="5" customWidth="1"/>
    <col min="8451" max="8451" width="17.85546875" style="5" customWidth="1"/>
    <col min="8452" max="8452" width="16.7109375" style="5" customWidth="1"/>
    <col min="8453" max="8453" width="17.85546875" style="5" customWidth="1"/>
    <col min="8454" max="8454" width="19.5703125" style="5" customWidth="1"/>
    <col min="8455" max="8455" width="41.85546875" style="5" customWidth="1"/>
    <col min="8456" max="8457" width="0" style="5" hidden="1" customWidth="1"/>
    <col min="8458" max="8458" width="5.28515625" style="5" customWidth="1"/>
    <col min="8459" max="8470" width="4.42578125" style="5" customWidth="1"/>
    <col min="8471" max="8473" width="15.85546875" style="5" customWidth="1"/>
    <col min="8474" max="8474" width="41.85546875" style="5" customWidth="1"/>
    <col min="8475" max="8475" width="21.42578125" style="5" customWidth="1"/>
    <col min="8476" max="8476" width="30.28515625" style="5" customWidth="1"/>
    <col min="8477" max="8705" width="11.42578125" style="5"/>
    <col min="8706" max="8706" width="32.42578125" style="5" customWidth="1"/>
    <col min="8707" max="8707" width="17.85546875" style="5" customWidth="1"/>
    <col min="8708" max="8708" width="16.7109375" style="5" customWidth="1"/>
    <col min="8709" max="8709" width="17.85546875" style="5" customWidth="1"/>
    <col min="8710" max="8710" width="19.5703125" style="5" customWidth="1"/>
    <col min="8711" max="8711" width="41.85546875" style="5" customWidth="1"/>
    <col min="8712" max="8713" width="0" style="5" hidden="1" customWidth="1"/>
    <col min="8714" max="8714" width="5.28515625" style="5" customWidth="1"/>
    <col min="8715" max="8726" width="4.42578125" style="5" customWidth="1"/>
    <col min="8727" max="8729" width="15.85546875" style="5" customWidth="1"/>
    <col min="8730" max="8730" width="41.85546875" style="5" customWidth="1"/>
    <col min="8731" max="8731" width="21.42578125" style="5" customWidth="1"/>
    <col min="8732" max="8732" width="30.28515625" style="5" customWidth="1"/>
    <col min="8733" max="8961" width="11.42578125" style="5"/>
    <col min="8962" max="8962" width="32.42578125" style="5" customWidth="1"/>
    <col min="8963" max="8963" width="17.85546875" style="5" customWidth="1"/>
    <col min="8964" max="8964" width="16.7109375" style="5" customWidth="1"/>
    <col min="8965" max="8965" width="17.85546875" style="5" customWidth="1"/>
    <col min="8966" max="8966" width="19.5703125" style="5" customWidth="1"/>
    <col min="8967" max="8967" width="41.85546875" style="5" customWidth="1"/>
    <col min="8968" max="8969" width="0" style="5" hidden="1" customWidth="1"/>
    <col min="8970" max="8970" width="5.28515625" style="5" customWidth="1"/>
    <col min="8971" max="8982" width="4.42578125" style="5" customWidth="1"/>
    <col min="8983" max="8985" width="15.85546875" style="5" customWidth="1"/>
    <col min="8986" max="8986" width="41.85546875" style="5" customWidth="1"/>
    <col min="8987" max="8987" width="21.42578125" style="5" customWidth="1"/>
    <col min="8988" max="8988" width="30.28515625" style="5" customWidth="1"/>
    <col min="8989" max="9217" width="11.42578125" style="5"/>
    <col min="9218" max="9218" width="32.42578125" style="5" customWidth="1"/>
    <col min="9219" max="9219" width="17.85546875" style="5" customWidth="1"/>
    <col min="9220" max="9220" width="16.7109375" style="5" customWidth="1"/>
    <col min="9221" max="9221" width="17.85546875" style="5" customWidth="1"/>
    <col min="9222" max="9222" width="19.5703125" style="5" customWidth="1"/>
    <col min="9223" max="9223" width="41.85546875" style="5" customWidth="1"/>
    <col min="9224" max="9225" width="0" style="5" hidden="1" customWidth="1"/>
    <col min="9226" max="9226" width="5.28515625" style="5" customWidth="1"/>
    <col min="9227" max="9238" width="4.42578125" style="5" customWidth="1"/>
    <col min="9239" max="9241" width="15.85546875" style="5" customWidth="1"/>
    <col min="9242" max="9242" width="41.85546875" style="5" customWidth="1"/>
    <col min="9243" max="9243" width="21.42578125" style="5" customWidth="1"/>
    <col min="9244" max="9244" width="30.28515625" style="5" customWidth="1"/>
    <col min="9245" max="9473" width="11.42578125" style="5"/>
    <col min="9474" max="9474" width="32.42578125" style="5" customWidth="1"/>
    <col min="9475" max="9475" width="17.85546875" style="5" customWidth="1"/>
    <col min="9476" max="9476" width="16.7109375" style="5" customWidth="1"/>
    <col min="9477" max="9477" width="17.85546875" style="5" customWidth="1"/>
    <col min="9478" max="9478" width="19.5703125" style="5" customWidth="1"/>
    <col min="9479" max="9479" width="41.85546875" style="5" customWidth="1"/>
    <col min="9480" max="9481" width="0" style="5" hidden="1" customWidth="1"/>
    <col min="9482" max="9482" width="5.28515625" style="5" customWidth="1"/>
    <col min="9483" max="9494" width="4.42578125" style="5" customWidth="1"/>
    <col min="9495" max="9497" width="15.85546875" style="5" customWidth="1"/>
    <col min="9498" max="9498" width="41.85546875" style="5" customWidth="1"/>
    <col min="9499" max="9499" width="21.42578125" style="5" customWidth="1"/>
    <col min="9500" max="9500" width="30.28515625" style="5" customWidth="1"/>
    <col min="9501" max="9729" width="11.42578125" style="5"/>
    <col min="9730" max="9730" width="32.42578125" style="5" customWidth="1"/>
    <col min="9731" max="9731" width="17.85546875" style="5" customWidth="1"/>
    <col min="9732" max="9732" width="16.7109375" style="5" customWidth="1"/>
    <col min="9733" max="9733" width="17.85546875" style="5" customWidth="1"/>
    <col min="9734" max="9734" width="19.5703125" style="5" customWidth="1"/>
    <col min="9735" max="9735" width="41.85546875" style="5" customWidth="1"/>
    <col min="9736" max="9737" width="0" style="5" hidden="1" customWidth="1"/>
    <col min="9738" max="9738" width="5.28515625" style="5" customWidth="1"/>
    <col min="9739" max="9750" width="4.42578125" style="5" customWidth="1"/>
    <col min="9751" max="9753" width="15.85546875" style="5" customWidth="1"/>
    <col min="9754" max="9754" width="41.85546875" style="5" customWidth="1"/>
    <col min="9755" max="9755" width="21.42578125" style="5" customWidth="1"/>
    <col min="9756" max="9756" width="30.28515625" style="5" customWidth="1"/>
    <col min="9757" max="9985" width="11.42578125" style="5"/>
    <col min="9986" max="9986" width="32.42578125" style="5" customWidth="1"/>
    <col min="9987" max="9987" width="17.85546875" style="5" customWidth="1"/>
    <col min="9988" max="9988" width="16.7109375" style="5" customWidth="1"/>
    <col min="9989" max="9989" width="17.85546875" style="5" customWidth="1"/>
    <col min="9990" max="9990" width="19.5703125" style="5" customWidth="1"/>
    <col min="9991" max="9991" width="41.85546875" style="5" customWidth="1"/>
    <col min="9992" max="9993" width="0" style="5" hidden="1" customWidth="1"/>
    <col min="9994" max="9994" width="5.28515625" style="5" customWidth="1"/>
    <col min="9995" max="10006" width="4.42578125" style="5" customWidth="1"/>
    <col min="10007" max="10009" width="15.85546875" style="5" customWidth="1"/>
    <col min="10010" max="10010" width="41.85546875" style="5" customWidth="1"/>
    <col min="10011" max="10011" width="21.42578125" style="5" customWidth="1"/>
    <col min="10012" max="10012" width="30.28515625" style="5" customWidth="1"/>
    <col min="10013" max="10241" width="11.42578125" style="5"/>
    <col min="10242" max="10242" width="32.42578125" style="5" customWidth="1"/>
    <col min="10243" max="10243" width="17.85546875" style="5" customWidth="1"/>
    <col min="10244" max="10244" width="16.7109375" style="5" customWidth="1"/>
    <col min="10245" max="10245" width="17.85546875" style="5" customWidth="1"/>
    <col min="10246" max="10246" width="19.5703125" style="5" customWidth="1"/>
    <col min="10247" max="10247" width="41.85546875" style="5" customWidth="1"/>
    <col min="10248" max="10249" width="0" style="5" hidden="1" customWidth="1"/>
    <col min="10250" max="10250" width="5.28515625" style="5" customWidth="1"/>
    <col min="10251" max="10262" width="4.42578125" style="5" customWidth="1"/>
    <col min="10263" max="10265" width="15.85546875" style="5" customWidth="1"/>
    <col min="10266" max="10266" width="41.85546875" style="5" customWidth="1"/>
    <col min="10267" max="10267" width="21.42578125" style="5" customWidth="1"/>
    <col min="10268" max="10268" width="30.28515625" style="5" customWidth="1"/>
    <col min="10269" max="10497" width="11.42578125" style="5"/>
    <col min="10498" max="10498" width="32.42578125" style="5" customWidth="1"/>
    <col min="10499" max="10499" width="17.85546875" style="5" customWidth="1"/>
    <col min="10500" max="10500" width="16.7109375" style="5" customWidth="1"/>
    <col min="10501" max="10501" width="17.85546875" style="5" customWidth="1"/>
    <col min="10502" max="10502" width="19.5703125" style="5" customWidth="1"/>
    <col min="10503" max="10503" width="41.85546875" style="5" customWidth="1"/>
    <col min="10504" max="10505" width="0" style="5" hidden="1" customWidth="1"/>
    <col min="10506" max="10506" width="5.28515625" style="5" customWidth="1"/>
    <col min="10507" max="10518" width="4.42578125" style="5" customWidth="1"/>
    <col min="10519" max="10521" width="15.85546875" style="5" customWidth="1"/>
    <col min="10522" max="10522" width="41.85546875" style="5" customWidth="1"/>
    <col min="10523" max="10523" width="21.42578125" style="5" customWidth="1"/>
    <col min="10524" max="10524" width="30.28515625" style="5" customWidth="1"/>
    <col min="10525" max="10753" width="11.42578125" style="5"/>
    <col min="10754" max="10754" width="32.42578125" style="5" customWidth="1"/>
    <col min="10755" max="10755" width="17.85546875" style="5" customWidth="1"/>
    <col min="10756" max="10756" width="16.7109375" style="5" customWidth="1"/>
    <col min="10757" max="10757" width="17.85546875" style="5" customWidth="1"/>
    <col min="10758" max="10758" width="19.5703125" style="5" customWidth="1"/>
    <col min="10759" max="10759" width="41.85546875" style="5" customWidth="1"/>
    <col min="10760" max="10761" width="0" style="5" hidden="1" customWidth="1"/>
    <col min="10762" max="10762" width="5.28515625" style="5" customWidth="1"/>
    <col min="10763" max="10774" width="4.42578125" style="5" customWidth="1"/>
    <col min="10775" max="10777" width="15.85546875" style="5" customWidth="1"/>
    <col min="10778" max="10778" width="41.85546875" style="5" customWidth="1"/>
    <col min="10779" max="10779" width="21.42578125" style="5" customWidth="1"/>
    <col min="10780" max="10780" width="30.28515625" style="5" customWidth="1"/>
    <col min="10781" max="11009" width="11.42578125" style="5"/>
    <col min="11010" max="11010" width="32.42578125" style="5" customWidth="1"/>
    <col min="11011" max="11011" width="17.85546875" style="5" customWidth="1"/>
    <col min="11012" max="11012" width="16.7109375" style="5" customWidth="1"/>
    <col min="11013" max="11013" width="17.85546875" style="5" customWidth="1"/>
    <col min="11014" max="11014" width="19.5703125" style="5" customWidth="1"/>
    <col min="11015" max="11015" width="41.85546875" style="5" customWidth="1"/>
    <col min="11016" max="11017" width="0" style="5" hidden="1" customWidth="1"/>
    <col min="11018" max="11018" width="5.28515625" style="5" customWidth="1"/>
    <col min="11019" max="11030" width="4.42578125" style="5" customWidth="1"/>
    <col min="11031" max="11033" width="15.85546875" style="5" customWidth="1"/>
    <col min="11034" max="11034" width="41.85546875" style="5" customWidth="1"/>
    <col min="11035" max="11035" width="21.42578125" style="5" customWidth="1"/>
    <col min="11036" max="11036" width="30.28515625" style="5" customWidth="1"/>
    <col min="11037" max="11265" width="11.42578125" style="5"/>
    <col min="11266" max="11266" width="32.42578125" style="5" customWidth="1"/>
    <col min="11267" max="11267" width="17.85546875" style="5" customWidth="1"/>
    <col min="11268" max="11268" width="16.7109375" style="5" customWidth="1"/>
    <col min="11269" max="11269" width="17.85546875" style="5" customWidth="1"/>
    <col min="11270" max="11270" width="19.5703125" style="5" customWidth="1"/>
    <col min="11271" max="11271" width="41.85546875" style="5" customWidth="1"/>
    <col min="11272" max="11273" width="0" style="5" hidden="1" customWidth="1"/>
    <col min="11274" max="11274" width="5.28515625" style="5" customWidth="1"/>
    <col min="11275" max="11286" width="4.42578125" style="5" customWidth="1"/>
    <col min="11287" max="11289" width="15.85546875" style="5" customWidth="1"/>
    <col min="11290" max="11290" width="41.85546875" style="5" customWidth="1"/>
    <col min="11291" max="11291" width="21.42578125" style="5" customWidth="1"/>
    <col min="11292" max="11292" width="30.28515625" style="5" customWidth="1"/>
    <col min="11293" max="11521" width="11.42578125" style="5"/>
    <col min="11522" max="11522" width="32.42578125" style="5" customWidth="1"/>
    <col min="11523" max="11523" width="17.85546875" style="5" customWidth="1"/>
    <col min="11524" max="11524" width="16.7109375" style="5" customWidth="1"/>
    <col min="11525" max="11525" width="17.85546875" style="5" customWidth="1"/>
    <col min="11526" max="11526" width="19.5703125" style="5" customWidth="1"/>
    <col min="11527" max="11527" width="41.85546875" style="5" customWidth="1"/>
    <col min="11528" max="11529" width="0" style="5" hidden="1" customWidth="1"/>
    <col min="11530" max="11530" width="5.28515625" style="5" customWidth="1"/>
    <col min="11531" max="11542" width="4.42578125" style="5" customWidth="1"/>
    <col min="11543" max="11545" width="15.85546875" style="5" customWidth="1"/>
    <col min="11546" max="11546" width="41.85546875" style="5" customWidth="1"/>
    <col min="11547" max="11547" width="21.42578125" style="5" customWidth="1"/>
    <col min="11548" max="11548" width="30.28515625" style="5" customWidth="1"/>
    <col min="11549" max="11777" width="11.42578125" style="5"/>
    <col min="11778" max="11778" width="32.42578125" style="5" customWidth="1"/>
    <col min="11779" max="11779" width="17.85546875" style="5" customWidth="1"/>
    <col min="11780" max="11780" width="16.7109375" style="5" customWidth="1"/>
    <col min="11781" max="11781" width="17.85546875" style="5" customWidth="1"/>
    <col min="11782" max="11782" width="19.5703125" style="5" customWidth="1"/>
    <col min="11783" max="11783" width="41.85546875" style="5" customWidth="1"/>
    <col min="11784" max="11785" width="0" style="5" hidden="1" customWidth="1"/>
    <col min="11786" max="11786" width="5.28515625" style="5" customWidth="1"/>
    <col min="11787" max="11798" width="4.42578125" style="5" customWidth="1"/>
    <col min="11799" max="11801" width="15.85546875" style="5" customWidth="1"/>
    <col min="11802" max="11802" width="41.85546875" style="5" customWidth="1"/>
    <col min="11803" max="11803" width="21.42578125" style="5" customWidth="1"/>
    <col min="11804" max="11804" width="30.28515625" style="5" customWidth="1"/>
    <col min="11805" max="12033" width="11.42578125" style="5"/>
    <col min="12034" max="12034" width="32.42578125" style="5" customWidth="1"/>
    <col min="12035" max="12035" width="17.85546875" style="5" customWidth="1"/>
    <col min="12036" max="12036" width="16.7109375" style="5" customWidth="1"/>
    <col min="12037" max="12037" width="17.85546875" style="5" customWidth="1"/>
    <col min="12038" max="12038" width="19.5703125" style="5" customWidth="1"/>
    <col min="12039" max="12039" width="41.85546875" style="5" customWidth="1"/>
    <col min="12040" max="12041" width="0" style="5" hidden="1" customWidth="1"/>
    <col min="12042" max="12042" width="5.28515625" style="5" customWidth="1"/>
    <col min="12043" max="12054" width="4.42578125" style="5" customWidth="1"/>
    <col min="12055" max="12057" width="15.85546875" style="5" customWidth="1"/>
    <col min="12058" max="12058" width="41.85546875" style="5" customWidth="1"/>
    <col min="12059" max="12059" width="21.42578125" style="5" customWidth="1"/>
    <col min="12060" max="12060" width="30.28515625" style="5" customWidth="1"/>
    <col min="12061" max="12289" width="11.42578125" style="5"/>
    <col min="12290" max="12290" width="32.42578125" style="5" customWidth="1"/>
    <col min="12291" max="12291" width="17.85546875" style="5" customWidth="1"/>
    <col min="12292" max="12292" width="16.7109375" style="5" customWidth="1"/>
    <col min="12293" max="12293" width="17.85546875" style="5" customWidth="1"/>
    <col min="12294" max="12294" width="19.5703125" style="5" customWidth="1"/>
    <col min="12295" max="12295" width="41.85546875" style="5" customWidth="1"/>
    <col min="12296" max="12297" width="0" style="5" hidden="1" customWidth="1"/>
    <col min="12298" max="12298" width="5.28515625" style="5" customWidth="1"/>
    <col min="12299" max="12310" width="4.42578125" style="5" customWidth="1"/>
    <col min="12311" max="12313" width="15.85546875" style="5" customWidth="1"/>
    <col min="12314" max="12314" width="41.85546875" style="5" customWidth="1"/>
    <col min="12315" max="12315" width="21.42578125" style="5" customWidth="1"/>
    <col min="12316" max="12316" width="30.28515625" style="5" customWidth="1"/>
    <col min="12317" max="12545" width="11.42578125" style="5"/>
    <col min="12546" max="12546" width="32.42578125" style="5" customWidth="1"/>
    <col min="12547" max="12547" width="17.85546875" style="5" customWidth="1"/>
    <col min="12548" max="12548" width="16.7109375" style="5" customWidth="1"/>
    <col min="12549" max="12549" width="17.85546875" style="5" customWidth="1"/>
    <col min="12550" max="12550" width="19.5703125" style="5" customWidth="1"/>
    <col min="12551" max="12551" width="41.85546875" style="5" customWidth="1"/>
    <col min="12552" max="12553" width="0" style="5" hidden="1" customWidth="1"/>
    <col min="12554" max="12554" width="5.28515625" style="5" customWidth="1"/>
    <col min="12555" max="12566" width="4.42578125" style="5" customWidth="1"/>
    <col min="12567" max="12569" width="15.85546875" style="5" customWidth="1"/>
    <col min="12570" max="12570" width="41.85546875" style="5" customWidth="1"/>
    <col min="12571" max="12571" width="21.42578125" style="5" customWidth="1"/>
    <col min="12572" max="12572" width="30.28515625" style="5" customWidth="1"/>
    <col min="12573" max="12801" width="11.42578125" style="5"/>
    <col min="12802" max="12802" width="32.42578125" style="5" customWidth="1"/>
    <col min="12803" max="12803" width="17.85546875" style="5" customWidth="1"/>
    <col min="12804" max="12804" width="16.7109375" style="5" customWidth="1"/>
    <col min="12805" max="12805" width="17.85546875" style="5" customWidth="1"/>
    <col min="12806" max="12806" width="19.5703125" style="5" customWidth="1"/>
    <col min="12807" max="12807" width="41.85546875" style="5" customWidth="1"/>
    <col min="12808" max="12809" width="0" style="5" hidden="1" customWidth="1"/>
    <col min="12810" max="12810" width="5.28515625" style="5" customWidth="1"/>
    <col min="12811" max="12822" width="4.42578125" style="5" customWidth="1"/>
    <col min="12823" max="12825" width="15.85546875" style="5" customWidth="1"/>
    <col min="12826" max="12826" width="41.85546875" style="5" customWidth="1"/>
    <col min="12827" max="12827" width="21.42578125" style="5" customWidth="1"/>
    <col min="12828" max="12828" width="30.28515625" style="5" customWidth="1"/>
    <col min="12829" max="13057" width="11.42578125" style="5"/>
    <col min="13058" max="13058" width="32.42578125" style="5" customWidth="1"/>
    <col min="13059" max="13059" width="17.85546875" style="5" customWidth="1"/>
    <col min="13060" max="13060" width="16.7109375" style="5" customWidth="1"/>
    <col min="13061" max="13061" width="17.85546875" style="5" customWidth="1"/>
    <col min="13062" max="13062" width="19.5703125" style="5" customWidth="1"/>
    <col min="13063" max="13063" width="41.85546875" style="5" customWidth="1"/>
    <col min="13064" max="13065" width="0" style="5" hidden="1" customWidth="1"/>
    <col min="13066" max="13066" width="5.28515625" style="5" customWidth="1"/>
    <col min="13067" max="13078" width="4.42578125" style="5" customWidth="1"/>
    <col min="13079" max="13081" width="15.85546875" style="5" customWidth="1"/>
    <col min="13082" max="13082" width="41.85546875" style="5" customWidth="1"/>
    <col min="13083" max="13083" width="21.42578125" style="5" customWidth="1"/>
    <col min="13084" max="13084" width="30.28515625" style="5" customWidth="1"/>
    <col min="13085" max="13313" width="11.42578125" style="5"/>
    <col min="13314" max="13314" width="32.42578125" style="5" customWidth="1"/>
    <col min="13315" max="13315" width="17.85546875" style="5" customWidth="1"/>
    <col min="13316" max="13316" width="16.7109375" style="5" customWidth="1"/>
    <col min="13317" max="13317" width="17.85546875" style="5" customWidth="1"/>
    <col min="13318" max="13318" width="19.5703125" style="5" customWidth="1"/>
    <col min="13319" max="13319" width="41.85546875" style="5" customWidth="1"/>
    <col min="13320" max="13321" width="0" style="5" hidden="1" customWidth="1"/>
    <col min="13322" max="13322" width="5.28515625" style="5" customWidth="1"/>
    <col min="13323" max="13334" width="4.42578125" style="5" customWidth="1"/>
    <col min="13335" max="13337" width="15.85546875" style="5" customWidth="1"/>
    <col min="13338" max="13338" width="41.85546875" style="5" customWidth="1"/>
    <col min="13339" max="13339" width="21.42578125" style="5" customWidth="1"/>
    <col min="13340" max="13340" width="30.28515625" style="5" customWidth="1"/>
    <col min="13341" max="13569" width="11.42578125" style="5"/>
    <col min="13570" max="13570" width="32.42578125" style="5" customWidth="1"/>
    <col min="13571" max="13571" width="17.85546875" style="5" customWidth="1"/>
    <col min="13572" max="13572" width="16.7109375" style="5" customWidth="1"/>
    <col min="13573" max="13573" width="17.85546875" style="5" customWidth="1"/>
    <col min="13574" max="13574" width="19.5703125" style="5" customWidth="1"/>
    <col min="13575" max="13575" width="41.85546875" style="5" customWidth="1"/>
    <col min="13576" max="13577" width="0" style="5" hidden="1" customWidth="1"/>
    <col min="13578" max="13578" width="5.28515625" style="5" customWidth="1"/>
    <col min="13579" max="13590" width="4.42578125" style="5" customWidth="1"/>
    <col min="13591" max="13593" width="15.85546875" style="5" customWidth="1"/>
    <col min="13594" max="13594" width="41.85546875" style="5" customWidth="1"/>
    <col min="13595" max="13595" width="21.42578125" style="5" customWidth="1"/>
    <col min="13596" max="13596" width="30.28515625" style="5" customWidth="1"/>
    <col min="13597" max="13825" width="11.42578125" style="5"/>
    <col min="13826" max="13826" width="32.42578125" style="5" customWidth="1"/>
    <col min="13827" max="13827" width="17.85546875" style="5" customWidth="1"/>
    <col min="13828" max="13828" width="16.7109375" style="5" customWidth="1"/>
    <col min="13829" max="13829" width="17.85546875" style="5" customWidth="1"/>
    <col min="13830" max="13830" width="19.5703125" style="5" customWidth="1"/>
    <col min="13831" max="13831" width="41.85546875" style="5" customWidth="1"/>
    <col min="13832" max="13833" width="0" style="5" hidden="1" customWidth="1"/>
    <col min="13834" max="13834" width="5.28515625" style="5" customWidth="1"/>
    <col min="13835" max="13846" width="4.42578125" style="5" customWidth="1"/>
    <col min="13847" max="13849" width="15.85546875" style="5" customWidth="1"/>
    <col min="13850" max="13850" width="41.85546875" style="5" customWidth="1"/>
    <col min="13851" max="13851" width="21.42578125" style="5" customWidth="1"/>
    <col min="13852" max="13852" width="30.28515625" style="5" customWidth="1"/>
    <col min="13853" max="14081" width="11.42578125" style="5"/>
    <col min="14082" max="14082" width="32.42578125" style="5" customWidth="1"/>
    <col min="14083" max="14083" width="17.85546875" style="5" customWidth="1"/>
    <col min="14084" max="14084" width="16.7109375" style="5" customWidth="1"/>
    <col min="14085" max="14085" width="17.85546875" style="5" customWidth="1"/>
    <col min="14086" max="14086" width="19.5703125" style="5" customWidth="1"/>
    <col min="14087" max="14087" width="41.85546875" style="5" customWidth="1"/>
    <col min="14088" max="14089" width="0" style="5" hidden="1" customWidth="1"/>
    <col min="14090" max="14090" width="5.28515625" style="5" customWidth="1"/>
    <col min="14091" max="14102" width="4.42578125" style="5" customWidth="1"/>
    <col min="14103" max="14105" width="15.85546875" style="5" customWidth="1"/>
    <col min="14106" max="14106" width="41.85546875" style="5" customWidth="1"/>
    <col min="14107" max="14107" width="21.42578125" style="5" customWidth="1"/>
    <col min="14108" max="14108" width="30.28515625" style="5" customWidth="1"/>
    <col min="14109" max="14337" width="11.42578125" style="5"/>
    <col min="14338" max="14338" width="32.42578125" style="5" customWidth="1"/>
    <col min="14339" max="14339" width="17.85546875" style="5" customWidth="1"/>
    <col min="14340" max="14340" width="16.7109375" style="5" customWidth="1"/>
    <col min="14341" max="14341" width="17.85546875" style="5" customWidth="1"/>
    <col min="14342" max="14342" width="19.5703125" style="5" customWidth="1"/>
    <col min="14343" max="14343" width="41.85546875" style="5" customWidth="1"/>
    <col min="14344" max="14345" width="0" style="5" hidden="1" customWidth="1"/>
    <col min="14346" max="14346" width="5.28515625" style="5" customWidth="1"/>
    <col min="14347" max="14358" width="4.42578125" style="5" customWidth="1"/>
    <col min="14359" max="14361" width="15.85546875" style="5" customWidth="1"/>
    <col min="14362" max="14362" width="41.85546875" style="5" customWidth="1"/>
    <col min="14363" max="14363" width="21.42578125" style="5" customWidth="1"/>
    <col min="14364" max="14364" width="30.28515625" style="5" customWidth="1"/>
    <col min="14365" max="14593" width="11.42578125" style="5"/>
    <col min="14594" max="14594" width="32.42578125" style="5" customWidth="1"/>
    <col min="14595" max="14595" width="17.85546875" style="5" customWidth="1"/>
    <col min="14596" max="14596" width="16.7109375" style="5" customWidth="1"/>
    <col min="14597" max="14597" width="17.85546875" style="5" customWidth="1"/>
    <col min="14598" max="14598" width="19.5703125" style="5" customWidth="1"/>
    <col min="14599" max="14599" width="41.85546875" style="5" customWidth="1"/>
    <col min="14600" max="14601" width="0" style="5" hidden="1" customWidth="1"/>
    <col min="14602" max="14602" width="5.28515625" style="5" customWidth="1"/>
    <col min="14603" max="14614" width="4.42578125" style="5" customWidth="1"/>
    <col min="14615" max="14617" width="15.85546875" style="5" customWidth="1"/>
    <col min="14618" max="14618" width="41.85546875" style="5" customWidth="1"/>
    <col min="14619" max="14619" width="21.42578125" style="5" customWidth="1"/>
    <col min="14620" max="14620" width="30.28515625" style="5" customWidth="1"/>
    <col min="14621" max="14849" width="11.42578125" style="5"/>
    <col min="14850" max="14850" width="32.42578125" style="5" customWidth="1"/>
    <col min="14851" max="14851" width="17.85546875" style="5" customWidth="1"/>
    <col min="14852" max="14852" width="16.7109375" style="5" customWidth="1"/>
    <col min="14853" max="14853" width="17.85546875" style="5" customWidth="1"/>
    <col min="14854" max="14854" width="19.5703125" style="5" customWidth="1"/>
    <col min="14855" max="14855" width="41.85546875" style="5" customWidth="1"/>
    <col min="14856" max="14857" width="0" style="5" hidden="1" customWidth="1"/>
    <col min="14858" max="14858" width="5.28515625" style="5" customWidth="1"/>
    <col min="14859" max="14870" width="4.42578125" style="5" customWidth="1"/>
    <col min="14871" max="14873" width="15.85546875" style="5" customWidth="1"/>
    <col min="14874" max="14874" width="41.85546875" style="5" customWidth="1"/>
    <col min="14875" max="14875" width="21.42578125" style="5" customWidth="1"/>
    <col min="14876" max="14876" width="30.28515625" style="5" customWidth="1"/>
    <col min="14877" max="15105" width="11.42578125" style="5"/>
    <col min="15106" max="15106" width="32.42578125" style="5" customWidth="1"/>
    <col min="15107" max="15107" width="17.85546875" style="5" customWidth="1"/>
    <col min="15108" max="15108" width="16.7109375" style="5" customWidth="1"/>
    <col min="15109" max="15109" width="17.85546875" style="5" customWidth="1"/>
    <col min="15110" max="15110" width="19.5703125" style="5" customWidth="1"/>
    <col min="15111" max="15111" width="41.85546875" style="5" customWidth="1"/>
    <col min="15112" max="15113" width="0" style="5" hidden="1" customWidth="1"/>
    <col min="15114" max="15114" width="5.28515625" style="5" customWidth="1"/>
    <col min="15115" max="15126" width="4.42578125" style="5" customWidth="1"/>
    <col min="15127" max="15129" width="15.85546875" style="5" customWidth="1"/>
    <col min="15130" max="15130" width="41.85546875" style="5" customWidth="1"/>
    <col min="15131" max="15131" width="21.42578125" style="5" customWidth="1"/>
    <col min="15132" max="15132" width="30.28515625" style="5" customWidth="1"/>
    <col min="15133" max="15361" width="11.42578125" style="5"/>
    <col min="15362" max="15362" width="32.42578125" style="5" customWidth="1"/>
    <col min="15363" max="15363" width="17.85546875" style="5" customWidth="1"/>
    <col min="15364" max="15364" width="16.7109375" style="5" customWidth="1"/>
    <col min="15365" max="15365" width="17.85546875" style="5" customWidth="1"/>
    <col min="15366" max="15366" width="19.5703125" style="5" customWidth="1"/>
    <col min="15367" max="15367" width="41.85546875" style="5" customWidth="1"/>
    <col min="15368" max="15369" width="0" style="5" hidden="1" customWidth="1"/>
    <col min="15370" max="15370" width="5.28515625" style="5" customWidth="1"/>
    <col min="15371" max="15382" width="4.42578125" style="5" customWidth="1"/>
    <col min="15383" max="15385" width="15.85546875" style="5" customWidth="1"/>
    <col min="15386" max="15386" width="41.85546875" style="5" customWidth="1"/>
    <col min="15387" max="15387" width="21.42578125" style="5" customWidth="1"/>
    <col min="15388" max="15388" width="30.28515625" style="5" customWidth="1"/>
    <col min="15389" max="15617" width="11.42578125" style="5"/>
    <col min="15618" max="15618" width="32.42578125" style="5" customWidth="1"/>
    <col min="15619" max="15619" width="17.85546875" style="5" customWidth="1"/>
    <col min="15620" max="15620" width="16.7109375" style="5" customWidth="1"/>
    <col min="15621" max="15621" width="17.85546875" style="5" customWidth="1"/>
    <col min="15622" max="15622" width="19.5703125" style="5" customWidth="1"/>
    <col min="15623" max="15623" width="41.85546875" style="5" customWidth="1"/>
    <col min="15624" max="15625" width="0" style="5" hidden="1" customWidth="1"/>
    <col min="15626" max="15626" width="5.28515625" style="5" customWidth="1"/>
    <col min="15627" max="15638" width="4.42578125" style="5" customWidth="1"/>
    <col min="15639" max="15641" width="15.85546875" style="5" customWidth="1"/>
    <col min="15642" max="15642" width="41.85546875" style="5" customWidth="1"/>
    <col min="15643" max="15643" width="21.42578125" style="5" customWidth="1"/>
    <col min="15644" max="15644" width="30.28515625" style="5" customWidth="1"/>
    <col min="15645" max="15873" width="11.42578125" style="5"/>
    <col min="15874" max="15874" width="32.42578125" style="5" customWidth="1"/>
    <col min="15875" max="15875" width="17.85546875" style="5" customWidth="1"/>
    <col min="15876" max="15876" width="16.7109375" style="5" customWidth="1"/>
    <col min="15877" max="15877" width="17.85546875" style="5" customWidth="1"/>
    <col min="15878" max="15878" width="19.5703125" style="5" customWidth="1"/>
    <col min="15879" max="15879" width="41.85546875" style="5" customWidth="1"/>
    <col min="15880" max="15881" width="0" style="5" hidden="1" customWidth="1"/>
    <col min="15882" max="15882" width="5.28515625" style="5" customWidth="1"/>
    <col min="15883" max="15894" width="4.42578125" style="5" customWidth="1"/>
    <col min="15895" max="15897" width="15.85546875" style="5" customWidth="1"/>
    <col min="15898" max="15898" width="41.85546875" style="5" customWidth="1"/>
    <col min="15899" max="15899" width="21.42578125" style="5" customWidth="1"/>
    <col min="15900" max="15900" width="30.28515625" style="5" customWidth="1"/>
    <col min="15901" max="16129" width="11.42578125" style="5"/>
    <col min="16130" max="16130" width="32.42578125" style="5" customWidth="1"/>
    <col min="16131" max="16131" width="17.85546875" style="5" customWidth="1"/>
    <col min="16132" max="16132" width="16.7109375" style="5" customWidth="1"/>
    <col min="16133" max="16133" width="17.85546875" style="5" customWidth="1"/>
    <col min="16134" max="16134" width="19.5703125" style="5" customWidth="1"/>
    <col min="16135" max="16135" width="41.85546875" style="5" customWidth="1"/>
    <col min="16136" max="16137" width="0" style="5" hidden="1" customWidth="1"/>
    <col min="16138" max="16138" width="5.28515625" style="5" customWidth="1"/>
    <col min="16139" max="16150" width="4.42578125" style="5" customWidth="1"/>
    <col min="16151" max="16153" width="15.85546875" style="5" customWidth="1"/>
    <col min="16154" max="16154" width="41.85546875" style="5" customWidth="1"/>
    <col min="16155" max="16155" width="21.42578125" style="5" customWidth="1"/>
    <col min="16156" max="16156" width="30.28515625" style="5" customWidth="1"/>
    <col min="16157" max="16384" width="11.42578125" style="5"/>
  </cols>
  <sheetData>
    <row r="1" spans="1:28" ht="92.25" customHeight="1" x14ac:dyDescent="0.25">
      <c r="A1" s="231" t="s">
        <v>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3"/>
    </row>
    <row r="2" spans="1:28" ht="15.75" x14ac:dyDescent="0.3">
      <c r="A2" s="2"/>
      <c r="B2" s="2"/>
      <c r="C2" s="2"/>
      <c r="D2" s="2"/>
      <c r="E2" s="4"/>
      <c r="F2" s="1"/>
      <c r="G2" s="4"/>
      <c r="H2" s="4"/>
      <c r="I2" s="2"/>
      <c r="J2" s="2"/>
      <c r="K2" s="2"/>
      <c r="L2" s="2"/>
      <c r="M2" s="2"/>
      <c r="N2" s="2"/>
      <c r="O2" s="2"/>
      <c r="P2" s="2"/>
      <c r="Q2" s="2"/>
      <c r="R2" s="2"/>
      <c r="S2" s="2"/>
      <c r="T2" s="2"/>
      <c r="U2" s="2"/>
      <c r="V2" s="2"/>
      <c r="W2" s="2"/>
      <c r="X2" s="2"/>
      <c r="Y2" s="2"/>
      <c r="Z2" s="2"/>
      <c r="AA2" s="2"/>
      <c r="AB2" s="2"/>
    </row>
    <row r="3" spans="1:28" ht="15.75" x14ac:dyDescent="0.3">
      <c r="A3" s="3"/>
      <c r="B3" s="3"/>
      <c r="C3" s="3"/>
      <c r="D3" s="3"/>
      <c r="E3" s="4"/>
      <c r="F3" s="1"/>
      <c r="G3" s="4"/>
      <c r="H3" s="4"/>
      <c r="I3" s="2"/>
      <c r="J3" s="2"/>
      <c r="K3" s="2"/>
      <c r="L3" s="2"/>
      <c r="M3" s="2"/>
      <c r="N3" s="2"/>
      <c r="O3" s="2"/>
      <c r="P3" s="2"/>
      <c r="Q3" s="2"/>
      <c r="R3" s="2"/>
      <c r="S3" s="2"/>
      <c r="T3" s="2"/>
      <c r="U3" s="2"/>
      <c r="V3" s="2"/>
      <c r="W3" s="2"/>
      <c r="X3" s="2"/>
      <c r="Y3" s="2"/>
      <c r="Z3" s="2"/>
      <c r="AA3" s="2"/>
      <c r="AB3" s="2"/>
    </row>
    <row r="4" spans="1:28" ht="14.45" customHeight="1" x14ac:dyDescent="0.25">
      <c r="A4" s="268" t="s">
        <v>1</v>
      </c>
      <c r="B4" s="268"/>
      <c r="C4" s="268"/>
      <c r="D4" s="268"/>
      <c r="E4" s="268"/>
      <c r="F4" s="268"/>
      <c r="G4" s="268"/>
      <c r="H4" s="269" t="s">
        <v>2</v>
      </c>
      <c r="I4" s="269"/>
      <c r="J4" s="269"/>
      <c r="K4" s="269"/>
      <c r="L4" s="269"/>
      <c r="M4" s="269"/>
      <c r="N4" s="269"/>
      <c r="O4" s="269"/>
      <c r="P4" s="269"/>
      <c r="Q4" s="269"/>
      <c r="R4" s="269"/>
      <c r="S4" s="269"/>
      <c r="T4" s="269"/>
      <c r="U4" s="269"/>
      <c r="V4" s="269"/>
      <c r="W4" s="270" t="s">
        <v>3</v>
      </c>
      <c r="X4" s="270"/>
      <c r="Y4" s="271" t="s">
        <v>4</v>
      </c>
      <c r="Z4" s="271"/>
      <c r="AA4" s="271"/>
      <c r="AB4" s="271"/>
    </row>
    <row r="5" spans="1:28" ht="33.6" customHeight="1" thickBot="1" x14ac:dyDescent="0.3">
      <c r="A5" s="268"/>
      <c r="B5" s="268"/>
      <c r="C5" s="268"/>
      <c r="D5" s="268"/>
      <c r="E5" s="268"/>
      <c r="F5" s="268"/>
      <c r="G5" s="268"/>
      <c r="H5" s="269"/>
      <c r="I5" s="292"/>
      <c r="J5" s="292"/>
      <c r="K5" s="292"/>
      <c r="L5" s="292"/>
      <c r="M5" s="292"/>
      <c r="N5" s="292"/>
      <c r="O5" s="292"/>
      <c r="P5" s="292"/>
      <c r="Q5" s="269"/>
      <c r="R5" s="269"/>
      <c r="S5" s="269"/>
      <c r="T5" s="269"/>
      <c r="U5" s="269"/>
      <c r="V5" s="269"/>
      <c r="W5" s="270"/>
      <c r="X5" s="270"/>
      <c r="Y5" s="44" t="s">
        <v>157</v>
      </c>
      <c r="Z5" s="44" t="s">
        <v>6</v>
      </c>
      <c r="AA5" s="44" t="s">
        <v>7</v>
      </c>
      <c r="AB5" s="44" t="s">
        <v>8</v>
      </c>
    </row>
    <row r="6" spans="1:28" ht="73.5" customHeight="1" x14ac:dyDescent="0.25">
      <c r="A6" s="254" t="s">
        <v>9</v>
      </c>
      <c r="B6" s="254" t="s">
        <v>10</v>
      </c>
      <c r="C6" s="254" t="s">
        <v>11</v>
      </c>
      <c r="D6" s="254" t="s">
        <v>12</v>
      </c>
      <c r="E6" s="254" t="s">
        <v>13</v>
      </c>
      <c r="F6" s="254" t="s">
        <v>14</v>
      </c>
      <c r="G6" s="254" t="s">
        <v>15</v>
      </c>
      <c r="H6" s="301" t="s">
        <v>16</v>
      </c>
      <c r="I6" s="293" t="s">
        <v>17</v>
      </c>
      <c r="J6" s="294"/>
      <c r="K6" s="294"/>
      <c r="L6" s="295"/>
      <c r="M6" s="296" t="s">
        <v>18</v>
      </c>
      <c r="N6" s="297"/>
      <c r="O6" s="297"/>
      <c r="P6" s="298"/>
      <c r="Q6" s="299" t="s">
        <v>19</v>
      </c>
      <c r="R6" s="258"/>
      <c r="S6" s="258"/>
      <c r="T6" s="258"/>
      <c r="U6" s="255" t="s">
        <v>20</v>
      </c>
      <c r="V6" s="255" t="s">
        <v>21</v>
      </c>
      <c r="W6" s="216" t="s">
        <v>22</v>
      </c>
      <c r="X6" s="216" t="s">
        <v>23</v>
      </c>
      <c r="Y6" s="240" t="s">
        <v>24</v>
      </c>
      <c r="Z6" s="240" t="s">
        <v>25</v>
      </c>
      <c r="AA6" s="240" t="s">
        <v>26</v>
      </c>
      <c r="AB6" s="240" t="s">
        <v>27</v>
      </c>
    </row>
    <row r="7" spans="1:28" x14ac:dyDescent="0.25">
      <c r="A7" s="254"/>
      <c r="B7" s="254"/>
      <c r="C7" s="254"/>
      <c r="D7" s="254"/>
      <c r="E7" s="254"/>
      <c r="F7" s="254"/>
      <c r="G7" s="254"/>
      <c r="H7" s="301"/>
      <c r="I7" s="99">
        <v>1</v>
      </c>
      <c r="J7" s="42">
        <v>2</v>
      </c>
      <c r="K7" s="42">
        <v>3</v>
      </c>
      <c r="L7" s="100">
        <v>4</v>
      </c>
      <c r="M7" s="108">
        <v>5</v>
      </c>
      <c r="N7" s="43">
        <v>6</v>
      </c>
      <c r="O7" s="43">
        <v>7</v>
      </c>
      <c r="P7" s="109">
        <v>8</v>
      </c>
      <c r="Q7" s="36"/>
      <c r="R7" s="30"/>
      <c r="S7" s="30"/>
      <c r="T7" s="30"/>
      <c r="U7" s="255"/>
      <c r="V7" s="255"/>
      <c r="W7" s="216"/>
      <c r="X7" s="216"/>
      <c r="Y7" s="240"/>
      <c r="Z7" s="240"/>
      <c r="AA7" s="240"/>
      <c r="AB7" s="240"/>
    </row>
    <row r="8" spans="1:28" ht="42" customHeight="1" x14ac:dyDescent="0.25">
      <c r="A8" s="262" t="s">
        <v>158</v>
      </c>
      <c r="B8" s="262" t="s">
        <v>159</v>
      </c>
      <c r="C8" s="262" t="s">
        <v>160</v>
      </c>
      <c r="D8" s="262" t="s">
        <v>161</v>
      </c>
      <c r="E8" s="259" t="s">
        <v>162</v>
      </c>
      <c r="F8" s="262" t="s">
        <v>163</v>
      </c>
      <c r="G8" s="259" t="s">
        <v>164</v>
      </c>
      <c r="H8" s="37" t="s">
        <v>35</v>
      </c>
      <c r="I8" s="101"/>
      <c r="J8" s="32"/>
      <c r="K8" s="35"/>
      <c r="L8" s="102">
        <v>0.33</v>
      </c>
      <c r="M8" s="101"/>
      <c r="N8" s="32"/>
      <c r="O8" s="32"/>
      <c r="P8" s="102">
        <v>0.33</v>
      </c>
      <c r="Q8" s="97"/>
      <c r="R8" s="32"/>
      <c r="S8" s="32"/>
      <c r="T8" s="32"/>
      <c r="U8" s="265">
        <f>SUM(M8:P8)</f>
        <v>0.33</v>
      </c>
      <c r="V8" s="265">
        <f>SUM(M9:P9)</f>
        <v>0.33</v>
      </c>
      <c r="W8" s="265">
        <f>SUM(I9:P9)</f>
        <v>0.66</v>
      </c>
      <c r="X8" s="252">
        <f>+V8/U8</f>
        <v>1</v>
      </c>
      <c r="Y8" s="488" t="s">
        <v>165</v>
      </c>
      <c r="Z8" s="484" t="s">
        <v>37</v>
      </c>
      <c r="AA8" s="488" t="s">
        <v>679</v>
      </c>
      <c r="AB8" s="484" t="s">
        <v>37</v>
      </c>
    </row>
    <row r="9" spans="1:28" ht="76.5" customHeight="1" x14ac:dyDescent="0.25">
      <c r="A9" s="262"/>
      <c r="B9" s="262"/>
      <c r="C9" s="262"/>
      <c r="D9" s="262"/>
      <c r="E9" s="259"/>
      <c r="F9" s="262"/>
      <c r="G9" s="259"/>
      <c r="H9" s="37" t="s">
        <v>38</v>
      </c>
      <c r="I9" s="103"/>
      <c r="J9" s="40"/>
      <c r="K9" s="40"/>
      <c r="L9" s="104">
        <v>0.33</v>
      </c>
      <c r="M9" s="101"/>
      <c r="N9" s="32"/>
      <c r="O9" s="32"/>
      <c r="P9" s="104">
        <v>0.33</v>
      </c>
      <c r="Q9" s="97"/>
      <c r="R9" s="32"/>
      <c r="S9" s="32"/>
      <c r="T9" s="32"/>
      <c r="U9" s="265"/>
      <c r="V9" s="265"/>
      <c r="W9" s="265"/>
      <c r="X9" s="252"/>
      <c r="Y9" s="488"/>
      <c r="Z9" s="484"/>
      <c r="AA9" s="488"/>
      <c r="AB9" s="484"/>
    </row>
    <row r="10" spans="1:28" ht="42" customHeight="1" x14ac:dyDescent="0.25">
      <c r="A10" s="262"/>
      <c r="B10" s="262"/>
      <c r="C10" s="262"/>
      <c r="D10" s="262"/>
      <c r="E10" s="259" t="s">
        <v>166</v>
      </c>
      <c r="F10" s="262"/>
      <c r="G10" s="259" t="s">
        <v>167</v>
      </c>
      <c r="H10" s="37" t="s">
        <v>35</v>
      </c>
      <c r="I10" s="105"/>
      <c r="J10" s="48">
        <v>0.5</v>
      </c>
      <c r="K10" s="48">
        <v>0.5</v>
      </c>
      <c r="L10" s="126"/>
      <c r="M10" s="105"/>
      <c r="N10" s="34"/>
      <c r="O10" s="35"/>
      <c r="P10" s="111"/>
      <c r="Q10" s="98"/>
      <c r="R10" s="34"/>
      <c r="S10" s="35"/>
      <c r="T10" s="35"/>
      <c r="U10" s="265">
        <f>SUM(M10:P10)</f>
        <v>0</v>
      </c>
      <c r="V10" s="265">
        <f>SUM(M11:P11)</f>
        <v>0</v>
      </c>
      <c r="W10" s="265">
        <f>SUM(I11:P11)</f>
        <v>1</v>
      </c>
      <c r="X10" s="252" t="e">
        <f t="shared" ref="X10" si="0">+V10/U10</f>
        <v>#DIV/0!</v>
      </c>
      <c r="Y10" s="302" t="s">
        <v>628</v>
      </c>
      <c r="Z10" s="485" t="s">
        <v>37</v>
      </c>
      <c r="AA10" s="490" t="s">
        <v>629</v>
      </c>
      <c r="AB10" s="491" t="s">
        <v>610</v>
      </c>
    </row>
    <row r="11" spans="1:28" ht="42" customHeight="1" x14ac:dyDescent="0.25">
      <c r="A11" s="262"/>
      <c r="B11" s="262"/>
      <c r="C11" s="262"/>
      <c r="D11" s="262"/>
      <c r="E11" s="259"/>
      <c r="F11" s="262"/>
      <c r="G11" s="259"/>
      <c r="H11" s="37" t="s">
        <v>38</v>
      </c>
      <c r="I11" s="103"/>
      <c r="J11" s="41">
        <v>0.5</v>
      </c>
      <c r="K11" s="41">
        <v>0.5</v>
      </c>
      <c r="L11" s="126"/>
      <c r="M11" s="105"/>
      <c r="N11" s="34"/>
      <c r="O11" s="35"/>
      <c r="P11" s="111"/>
      <c r="Q11" s="98"/>
      <c r="R11" s="34"/>
      <c r="S11" s="35"/>
      <c r="T11" s="35"/>
      <c r="U11" s="265"/>
      <c r="V11" s="265"/>
      <c r="W11" s="265"/>
      <c r="X11" s="252"/>
      <c r="Y11" s="302"/>
      <c r="Z11" s="486"/>
      <c r="AA11" s="492"/>
      <c r="AB11" s="491"/>
    </row>
    <row r="12" spans="1:28" ht="42" customHeight="1" x14ac:dyDescent="0.25">
      <c r="A12" s="262"/>
      <c r="B12" s="262"/>
      <c r="C12" s="262"/>
      <c r="D12" s="262"/>
      <c r="E12" s="259" t="s">
        <v>168</v>
      </c>
      <c r="F12" s="262"/>
      <c r="G12" s="259" t="s">
        <v>169</v>
      </c>
      <c r="H12" s="37" t="s">
        <v>35</v>
      </c>
      <c r="I12" s="106"/>
      <c r="J12" s="49"/>
      <c r="K12" s="49"/>
      <c r="L12" s="107"/>
      <c r="M12" s="101"/>
      <c r="N12" s="48">
        <v>0.5</v>
      </c>
      <c r="O12" s="32"/>
      <c r="P12" s="107"/>
      <c r="Q12" s="97"/>
      <c r="R12" s="32"/>
      <c r="S12" s="32"/>
      <c r="T12" s="32"/>
      <c r="U12" s="265">
        <f>SUM(M12:P12)</f>
        <v>0.5</v>
      </c>
      <c r="V12" s="265">
        <f>SUM(M13:P13)</f>
        <v>0.5</v>
      </c>
      <c r="W12" s="265">
        <f>SUM(I13:P13)</f>
        <v>0.5</v>
      </c>
      <c r="X12" s="252">
        <f>+V12/U12</f>
        <v>1</v>
      </c>
      <c r="Y12" s="488" t="s">
        <v>664</v>
      </c>
      <c r="Z12" s="484" t="s">
        <v>37</v>
      </c>
      <c r="AA12" s="488" t="s">
        <v>680</v>
      </c>
      <c r="AB12" s="484" t="s">
        <v>37</v>
      </c>
    </row>
    <row r="13" spans="1:28" ht="59.25" customHeight="1" x14ac:dyDescent="0.25">
      <c r="A13" s="262"/>
      <c r="B13" s="262"/>
      <c r="C13" s="262"/>
      <c r="D13" s="262"/>
      <c r="E13" s="259"/>
      <c r="F13" s="262"/>
      <c r="G13" s="259"/>
      <c r="H13" s="37" t="s">
        <v>38</v>
      </c>
      <c r="I13" s="101"/>
      <c r="J13" s="32"/>
      <c r="K13" s="32"/>
      <c r="L13" s="107"/>
      <c r="M13" s="101"/>
      <c r="N13" s="41">
        <v>0.5</v>
      </c>
      <c r="O13" s="32"/>
      <c r="P13" s="107"/>
      <c r="Q13" s="97"/>
      <c r="R13" s="32"/>
      <c r="S13" s="32"/>
      <c r="T13" s="32"/>
      <c r="U13" s="265"/>
      <c r="V13" s="265"/>
      <c r="W13" s="265"/>
      <c r="X13" s="252"/>
      <c r="Y13" s="488"/>
      <c r="Z13" s="484"/>
      <c r="AA13" s="488"/>
      <c r="AB13" s="484"/>
    </row>
    <row r="14" spans="1:28" ht="42" customHeight="1" x14ac:dyDescent="0.25">
      <c r="A14" s="262" t="s">
        <v>158</v>
      </c>
      <c r="B14" s="262" t="s">
        <v>170</v>
      </c>
      <c r="C14" s="262" t="s">
        <v>171</v>
      </c>
      <c r="D14" s="262" t="s">
        <v>172</v>
      </c>
      <c r="E14" s="259" t="s">
        <v>173</v>
      </c>
      <c r="F14" s="262" t="s">
        <v>174</v>
      </c>
      <c r="G14" s="259" t="s">
        <v>175</v>
      </c>
      <c r="H14" s="37" t="s">
        <v>35</v>
      </c>
      <c r="I14" s="138"/>
      <c r="J14" s="53"/>
      <c r="K14" s="48">
        <v>1</v>
      </c>
      <c r="L14" s="126"/>
      <c r="M14" s="105"/>
      <c r="N14" s="34"/>
      <c r="O14" s="35"/>
      <c r="P14" s="111"/>
      <c r="Q14" s="98"/>
      <c r="R14" s="34"/>
      <c r="S14" s="35"/>
      <c r="T14" s="35"/>
      <c r="U14" s="265">
        <f>SUM(M14:P14)</f>
        <v>0</v>
      </c>
      <c r="V14" s="265">
        <f>SUM(M15:P15)</f>
        <v>0</v>
      </c>
      <c r="W14" s="265">
        <f>SUM(I15:P15)</f>
        <v>0.6</v>
      </c>
      <c r="X14" s="252" t="e">
        <f>+V14/U14</f>
        <v>#DIV/0!</v>
      </c>
      <c r="Y14" s="488" t="s">
        <v>176</v>
      </c>
      <c r="Z14" s="488" t="s">
        <v>177</v>
      </c>
      <c r="AA14" s="526" t="s">
        <v>178</v>
      </c>
      <c r="AB14" s="488" t="s">
        <v>179</v>
      </c>
    </row>
    <row r="15" spans="1:28" ht="42" customHeight="1" x14ac:dyDescent="0.25">
      <c r="A15" s="262"/>
      <c r="B15" s="262"/>
      <c r="C15" s="262"/>
      <c r="D15" s="262"/>
      <c r="E15" s="259"/>
      <c r="F15" s="262"/>
      <c r="G15" s="259"/>
      <c r="H15" s="37" t="s">
        <v>38</v>
      </c>
      <c r="I15" s="103"/>
      <c r="J15" s="40"/>
      <c r="K15" s="40"/>
      <c r="L15" s="129">
        <v>0.6</v>
      </c>
      <c r="M15" s="105"/>
      <c r="N15" s="34"/>
      <c r="O15" s="35"/>
      <c r="P15" s="111"/>
      <c r="Q15" s="98"/>
      <c r="R15" s="34"/>
      <c r="S15" s="35"/>
      <c r="T15" s="35"/>
      <c r="U15" s="265"/>
      <c r="V15" s="265"/>
      <c r="W15" s="265"/>
      <c r="X15" s="252"/>
      <c r="Y15" s="488"/>
      <c r="Z15" s="488"/>
      <c r="AA15" s="493"/>
      <c r="AB15" s="489"/>
    </row>
    <row r="16" spans="1:28" ht="42" customHeight="1" x14ac:dyDescent="0.25">
      <c r="A16" s="262"/>
      <c r="B16" s="262"/>
      <c r="C16" s="262"/>
      <c r="D16" s="262"/>
      <c r="E16" s="259" t="s">
        <v>180</v>
      </c>
      <c r="F16" s="262"/>
      <c r="G16" s="259" t="s">
        <v>181</v>
      </c>
      <c r="H16" s="37" t="s">
        <v>35</v>
      </c>
      <c r="I16" s="138"/>
      <c r="J16" s="49"/>
      <c r="K16" s="49"/>
      <c r="L16" s="107"/>
      <c r="M16" s="101"/>
      <c r="N16" s="32"/>
      <c r="O16" s="32"/>
      <c r="P16" s="107"/>
      <c r="Q16" s="97"/>
      <c r="R16" s="32"/>
      <c r="S16" s="32"/>
      <c r="T16" s="32"/>
      <c r="U16" s="265">
        <f>SUM(M16:P16)</f>
        <v>0</v>
      </c>
      <c r="V16" s="265">
        <f>SUM(M17:P17)</f>
        <v>0</v>
      </c>
      <c r="W16" s="265">
        <f>SUM(I17:P17)</f>
        <v>0</v>
      </c>
      <c r="X16" s="252" t="e">
        <f t="shared" ref="X16" si="1">+V16/U16</f>
        <v>#DIV/0!</v>
      </c>
      <c r="Y16" s="485" t="s">
        <v>37</v>
      </c>
      <c r="Z16" s="485" t="s">
        <v>37</v>
      </c>
      <c r="AA16" s="485" t="s">
        <v>37</v>
      </c>
      <c r="AB16" s="485" t="s">
        <v>37</v>
      </c>
    </row>
    <row r="17" spans="1:28" ht="42" customHeight="1" x14ac:dyDescent="0.25">
      <c r="A17" s="262"/>
      <c r="B17" s="262"/>
      <c r="C17" s="262"/>
      <c r="D17" s="262"/>
      <c r="E17" s="259"/>
      <c r="F17" s="262"/>
      <c r="G17" s="259"/>
      <c r="H17" s="37" t="s">
        <v>38</v>
      </c>
      <c r="I17" s="101"/>
      <c r="J17" s="32"/>
      <c r="K17" s="32"/>
      <c r="L17" s="107"/>
      <c r="M17" s="101"/>
      <c r="N17" s="32"/>
      <c r="O17" s="32"/>
      <c r="P17" s="107"/>
      <c r="Q17" s="97"/>
      <c r="R17" s="32"/>
      <c r="S17" s="32"/>
      <c r="T17" s="32"/>
      <c r="U17" s="265"/>
      <c r="V17" s="265"/>
      <c r="W17" s="265"/>
      <c r="X17" s="252"/>
      <c r="Y17" s="486"/>
      <c r="Z17" s="486"/>
      <c r="AA17" s="486"/>
      <c r="AB17" s="486"/>
    </row>
    <row r="18" spans="1:28" ht="42" customHeight="1" x14ac:dyDescent="0.25">
      <c r="A18" s="262"/>
      <c r="B18" s="262"/>
      <c r="C18" s="262"/>
      <c r="D18" s="262"/>
      <c r="E18" s="259" t="s">
        <v>182</v>
      </c>
      <c r="F18" s="262"/>
      <c r="G18" s="259" t="s">
        <v>183</v>
      </c>
      <c r="H18" s="37" t="s">
        <v>35</v>
      </c>
      <c r="I18" s="138"/>
      <c r="J18" s="53"/>
      <c r="K18" s="54"/>
      <c r="L18" s="111"/>
      <c r="M18" s="105"/>
      <c r="N18" s="34"/>
      <c r="O18" s="35"/>
      <c r="P18" s="111"/>
      <c r="Q18" s="98"/>
      <c r="R18" s="34"/>
      <c r="S18" s="35"/>
      <c r="T18" s="35"/>
      <c r="U18" s="265">
        <f>SUM(M18:P18)</f>
        <v>0</v>
      </c>
      <c r="V18" s="265">
        <f>SUM(M19:P19)</f>
        <v>0</v>
      </c>
      <c r="W18" s="265">
        <f>SUM(I19:P19)</f>
        <v>0</v>
      </c>
      <c r="X18" s="252" t="e">
        <f t="shared" ref="X18" si="2">+V18/U18</f>
        <v>#DIV/0!</v>
      </c>
      <c r="Y18" s="485" t="s">
        <v>37</v>
      </c>
      <c r="Z18" s="485" t="s">
        <v>37</v>
      </c>
      <c r="AA18" s="485" t="s">
        <v>37</v>
      </c>
      <c r="AB18" s="485" t="s">
        <v>37</v>
      </c>
    </row>
    <row r="19" spans="1:28" ht="42" customHeight="1" x14ac:dyDescent="0.25">
      <c r="A19" s="262"/>
      <c r="B19" s="262"/>
      <c r="C19" s="262"/>
      <c r="D19" s="262"/>
      <c r="E19" s="259"/>
      <c r="F19" s="262"/>
      <c r="G19" s="259"/>
      <c r="H19" s="37" t="s">
        <v>38</v>
      </c>
      <c r="I19" s="101"/>
      <c r="J19" s="32"/>
      <c r="K19" s="32"/>
      <c r="L19" s="107"/>
      <c r="M19" s="105"/>
      <c r="N19" s="34"/>
      <c r="O19" s="35"/>
      <c r="P19" s="111"/>
      <c r="Q19" s="98"/>
      <c r="R19" s="34"/>
      <c r="S19" s="35"/>
      <c r="T19" s="35"/>
      <c r="U19" s="265"/>
      <c r="V19" s="265"/>
      <c r="W19" s="265"/>
      <c r="X19" s="252"/>
      <c r="Y19" s="486"/>
      <c r="Z19" s="486"/>
      <c r="AA19" s="486"/>
      <c r="AB19" s="486"/>
    </row>
    <row r="20" spans="1:28" ht="42" customHeight="1" x14ac:dyDescent="0.25">
      <c r="A20" s="262" t="s">
        <v>158</v>
      </c>
      <c r="B20" s="262" t="s">
        <v>184</v>
      </c>
      <c r="C20" s="262" t="s">
        <v>160</v>
      </c>
      <c r="D20" s="262" t="s">
        <v>185</v>
      </c>
      <c r="E20" s="259" t="s">
        <v>186</v>
      </c>
      <c r="F20" s="262" t="s">
        <v>187</v>
      </c>
      <c r="G20" s="259" t="s">
        <v>188</v>
      </c>
      <c r="H20" s="37" t="s">
        <v>35</v>
      </c>
      <c r="I20" s="138"/>
      <c r="J20" s="49"/>
      <c r="K20" s="49"/>
      <c r="L20" s="102">
        <v>0.33</v>
      </c>
      <c r="M20" s="101"/>
      <c r="N20" s="32"/>
      <c r="O20" s="32"/>
      <c r="P20" s="102">
        <v>0.33</v>
      </c>
      <c r="Q20" s="97"/>
      <c r="R20" s="32"/>
      <c r="S20" s="32"/>
      <c r="T20" s="32"/>
      <c r="U20" s="265">
        <f>SUM(M20:P20)</f>
        <v>0.33</v>
      </c>
      <c r="V20" s="265">
        <f>SUM(M21:P21)</f>
        <v>0.33</v>
      </c>
      <c r="W20" s="265">
        <f>SUM(I21:P21)</f>
        <v>0.66</v>
      </c>
      <c r="X20" s="252">
        <f t="shared" ref="X20" si="3">+V20/U20</f>
        <v>1</v>
      </c>
      <c r="Y20" s="488" t="s">
        <v>665</v>
      </c>
      <c r="Z20" s="488" t="s">
        <v>666</v>
      </c>
      <c r="AA20" s="488" t="s">
        <v>612</v>
      </c>
      <c r="AB20" s="484" t="s">
        <v>37</v>
      </c>
    </row>
    <row r="21" spans="1:28" ht="42" customHeight="1" x14ac:dyDescent="0.25">
      <c r="A21" s="262"/>
      <c r="B21" s="262"/>
      <c r="C21" s="262"/>
      <c r="D21" s="262"/>
      <c r="E21" s="259"/>
      <c r="F21" s="262"/>
      <c r="G21" s="259"/>
      <c r="H21" s="37" t="s">
        <v>38</v>
      </c>
      <c r="I21" s="101"/>
      <c r="J21" s="32"/>
      <c r="K21" s="32"/>
      <c r="L21" s="104">
        <v>0.33</v>
      </c>
      <c r="M21" s="101"/>
      <c r="N21" s="32"/>
      <c r="O21" s="32"/>
      <c r="P21" s="104">
        <v>0.33</v>
      </c>
      <c r="Q21" s="97"/>
      <c r="R21" s="32"/>
      <c r="S21" s="32"/>
      <c r="T21" s="32"/>
      <c r="U21" s="265"/>
      <c r="V21" s="265"/>
      <c r="W21" s="265"/>
      <c r="X21" s="252"/>
      <c r="Y21" s="488"/>
      <c r="Z21" s="488"/>
      <c r="AA21" s="488"/>
      <c r="AB21" s="484"/>
    </row>
    <row r="22" spans="1:28" ht="42" customHeight="1" x14ac:dyDescent="0.25">
      <c r="A22" s="262"/>
      <c r="B22" s="262"/>
      <c r="C22" s="262"/>
      <c r="D22" s="262"/>
      <c r="E22" s="259" t="s">
        <v>189</v>
      </c>
      <c r="F22" s="262"/>
      <c r="G22" s="259" t="s">
        <v>190</v>
      </c>
      <c r="H22" s="37" t="s">
        <v>35</v>
      </c>
      <c r="I22" s="138"/>
      <c r="J22" s="53"/>
      <c r="K22" s="54"/>
      <c r="L22" s="111"/>
      <c r="M22" s="105"/>
      <c r="N22" s="34"/>
      <c r="O22" s="35"/>
      <c r="P22" s="111"/>
      <c r="Q22" s="98"/>
      <c r="R22" s="34"/>
      <c r="S22" s="35"/>
      <c r="T22" s="35"/>
      <c r="U22" s="265">
        <f>SUM(I22:P22)</f>
        <v>0</v>
      </c>
      <c r="V22" s="265">
        <f>SUM(I23:P23)</f>
        <v>0</v>
      </c>
      <c r="W22" s="265">
        <f>SUM(I23:P23)</f>
        <v>0</v>
      </c>
      <c r="X22" s="252" t="e">
        <f t="shared" ref="X22" si="4">+V22/U22</f>
        <v>#DIV/0!</v>
      </c>
      <c r="Y22" s="485" t="s">
        <v>37</v>
      </c>
      <c r="Z22" s="485" t="s">
        <v>37</v>
      </c>
      <c r="AA22" s="485" t="s">
        <v>37</v>
      </c>
      <c r="AB22" s="485" t="s">
        <v>37</v>
      </c>
    </row>
    <row r="23" spans="1:28" ht="42" customHeight="1" x14ac:dyDescent="0.25">
      <c r="A23" s="262"/>
      <c r="B23" s="262"/>
      <c r="C23" s="262"/>
      <c r="D23" s="262"/>
      <c r="E23" s="259"/>
      <c r="F23" s="262"/>
      <c r="G23" s="259"/>
      <c r="H23" s="37" t="s">
        <v>38</v>
      </c>
      <c r="I23" s="101"/>
      <c r="J23" s="32"/>
      <c r="K23" s="32"/>
      <c r="L23" s="107"/>
      <c r="M23" s="105"/>
      <c r="N23" s="34"/>
      <c r="O23" s="35"/>
      <c r="P23" s="111"/>
      <c r="Q23" s="98"/>
      <c r="R23" s="34"/>
      <c r="S23" s="35"/>
      <c r="T23" s="35"/>
      <c r="U23" s="265"/>
      <c r="V23" s="265"/>
      <c r="W23" s="265"/>
      <c r="X23" s="252"/>
      <c r="Y23" s="486"/>
      <c r="Z23" s="486"/>
      <c r="AA23" s="486"/>
      <c r="AB23" s="486"/>
    </row>
    <row r="24" spans="1:28" ht="42" customHeight="1" x14ac:dyDescent="0.25">
      <c r="A24" s="262"/>
      <c r="B24" s="262"/>
      <c r="C24" s="262"/>
      <c r="D24" s="262"/>
      <c r="E24" s="300" t="s">
        <v>191</v>
      </c>
      <c r="F24" s="262"/>
      <c r="G24" s="300" t="s">
        <v>192</v>
      </c>
      <c r="H24" s="37" t="s">
        <v>35</v>
      </c>
      <c r="I24" s="138"/>
      <c r="J24" s="49"/>
      <c r="K24" s="49"/>
      <c r="L24" s="107"/>
      <c r="M24" s="101"/>
      <c r="N24" s="48">
        <v>1</v>
      </c>
      <c r="O24" s="32"/>
      <c r="P24" s="107"/>
      <c r="Q24" s="97"/>
      <c r="R24" s="32"/>
      <c r="S24" s="32"/>
      <c r="T24" s="32"/>
      <c r="U24" s="265">
        <f>SUM(M24:P24)</f>
        <v>1</v>
      </c>
      <c r="V24" s="265">
        <f>SUM(M25:P25)</f>
        <v>0</v>
      </c>
      <c r="W24" s="265">
        <f>SUM(I25:P25)</f>
        <v>0</v>
      </c>
      <c r="X24" s="252">
        <f>+V24/U24</f>
        <v>0</v>
      </c>
      <c r="Y24" s="488" t="s">
        <v>667</v>
      </c>
      <c r="Z24" s="484" t="s">
        <v>37</v>
      </c>
      <c r="AA24" s="484" t="s">
        <v>37</v>
      </c>
      <c r="AB24" s="488" t="s">
        <v>193</v>
      </c>
    </row>
    <row r="25" spans="1:28" ht="42" customHeight="1" x14ac:dyDescent="0.25">
      <c r="A25" s="262"/>
      <c r="B25" s="262"/>
      <c r="C25" s="262"/>
      <c r="D25" s="262"/>
      <c r="E25" s="300"/>
      <c r="F25" s="262"/>
      <c r="G25" s="300"/>
      <c r="H25" s="37" t="s">
        <v>38</v>
      </c>
      <c r="I25" s="101"/>
      <c r="J25" s="32"/>
      <c r="K25" s="32"/>
      <c r="L25" s="107"/>
      <c r="M25" s="101"/>
      <c r="N25" s="207">
        <v>0</v>
      </c>
      <c r="O25" s="32"/>
      <c r="P25" s="107"/>
      <c r="Q25" s="97"/>
      <c r="R25" s="32"/>
      <c r="S25" s="32"/>
      <c r="T25" s="32"/>
      <c r="U25" s="265"/>
      <c r="V25" s="265"/>
      <c r="W25" s="265"/>
      <c r="X25" s="252"/>
      <c r="Y25" s="488"/>
      <c r="Z25" s="484"/>
      <c r="AA25" s="484"/>
      <c r="AB25" s="488"/>
    </row>
    <row r="26" spans="1:28" ht="42" customHeight="1" x14ac:dyDescent="0.25">
      <c r="A26" s="262"/>
      <c r="B26" s="262"/>
      <c r="C26" s="262"/>
      <c r="D26" s="262"/>
      <c r="E26" s="259" t="s">
        <v>194</v>
      </c>
      <c r="F26" s="262"/>
      <c r="G26" s="259" t="s">
        <v>195</v>
      </c>
      <c r="H26" s="37" t="s">
        <v>35</v>
      </c>
      <c r="I26" s="138"/>
      <c r="J26" s="53"/>
      <c r="K26" s="54"/>
      <c r="L26" s="111"/>
      <c r="M26" s="105"/>
      <c r="N26" s="34"/>
      <c r="O26" s="35"/>
      <c r="P26" s="111"/>
      <c r="Q26" s="98"/>
      <c r="R26" s="34"/>
      <c r="S26" s="35"/>
      <c r="T26" s="35"/>
      <c r="U26" s="265">
        <f>SUM(M26:P26)</f>
        <v>0</v>
      </c>
      <c r="V26" s="265">
        <f>SUM(M27:P27)</f>
        <v>0</v>
      </c>
      <c r="W26" s="265">
        <f>SUM(I27:P27)</f>
        <v>0</v>
      </c>
      <c r="X26" s="252" t="e">
        <f>+V26/U26</f>
        <v>#DIV/0!</v>
      </c>
      <c r="Y26" s="485" t="s">
        <v>37</v>
      </c>
      <c r="Z26" s="485" t="s">
        <v>37</v>
      </c>
      <c r="AA26" s="485" t="s">
        <v>37</v>
      </c>
      <c r="AB26" s="485" t="s">
        <v>37</v>
      </c>
    </row>
    <row r="27" spans="1:28" ht="42" customHeight="1" x14ac:dyDescent="0.25">
      <c r="A27" s="262"/>
      <c r="B27" s="262"/>
      <c r="C27" s="262"/>
      <c r="D27" s="262"/>
      <c r="E27" s="259"/>
      <c r="F27" s="262"/>
      <c r="G27" s="259"/>
      <c r="H27" s="37" t="s">
        <v>38</v>
      </c>
      <c r="I27" s="101"/>
      <c r="J27" s="32"/>
      <c r="K27" s="32"/>
      <c r="L27" s="107"/>
      <c r="M27" s="105"/>
      <c r="N27" s="34"/>
      <c r="O27" s="35"/>
      <c r="P27" s="111"/>
      <c r="Q27" s="98"/>
      <c r="R27" s="34"/>
      <c r="S27" s="35"/>
      <c r="T27" s="35"/>
      <c r="U27" s="265"/>
      <c r="V27" s="265"/>
      <c r="W27" s="265"/>
      <c r="X27" s="252"/>
      <c r="Y27" s="486"/>
      <c r="Z27" s="486"/>
      <c r="AA27" s="486"/>
      <c r="AB27" s="486"/>
    </row>
    <row r="28" spans="1:28" ht="42" customHeight="1" x14ac:dyDescent="0.25">
      <c r="A28" s="262" t="s">
        <v>158</v>
      </c>
      <c r="B28" s="262" t="s">
        <v>29</v>
      </c>
      <c r="C28" s="262" t="s">
        <v>152</v>
      </c>
      <c r="D28" s="262" t="s">
        <v>196</v>
      </c>
      <c r="E28" s="259" t="s">
        <v>197</v>
      </c>
      <c r="F28" s="262" t="s">
        <v>187</v>
      </c>
      <c r="G28" s="302" t="s">
        <v>198</v>
      </c>
      <c r="H28" s="37" t="s">
        <v>35</v>
      </c>
      <c r="I28" s="138"/>
      <c r="J28" s="49"/>
      <c r="K28" s="49"/>
      <c r="L28" s="102">
        <v>0.33</v>
      </c>
      <c r="M28" s="101"/>
      <c r="N28" s="32"/>
      <c r="O28" s="48">
        <v>0.33</v>
      </c>
      <c r="P28" s="107"/>
      <c r="Q28" s="97"/>
      <c r="R28" s="32"/>
      <c r="S28" s="32"/>
      <c r="T28" s="32"/>
      <c r="U28" s="265">
        <f>SUM(M28:P28)</f>
        <v>0.33</v>
      </c>
      <c r="V28" s="265">
        <f>SUM(M29:P29)</f>
        <v>0.33</v>
      </c>
      <c r="W28" s="265">
        <f>SUM(I29:P29)</f>
        <v>0.66</v>
      </c>
      <c r="X28" s="252">
        <f t="shared" ref="X28" si="5">+V28/U28</f>
        <v>1</v>
      </c>
      <c r="Y28" s="494" t="s">
        <v>199</v>
      </c>
      <c r="Z28" s="487" t="s">
        <v>37</v>
      </c>
      <c r="AA28" s="495" t="s">
        <v>611</v>
      </c>
      <c r="AB28" s="484" t="s">
        <v>37</v>
      </c>
    </row>
    <row r="29" spans="1:28" ht="42" customHeight="1" x14ac:dyDescent="0.25">
      <c r="A29" s="262"/>
      <c r="B29" s="262"/>
      <c r="C29" s="262"/>
      <c r="D29" s="262"/>
      <c r="E29" s="259"/>
      <c r="F29" s="262"/>
      <c r="G29" s="302"/>
      <c r="H29" s="37" t="s">
        <v>38</v>
      </c>
      <c r="I29" s="123"/>
      <c r="J29" s="124"/>
      <c r="K29" s="124"/>
      <c r="L29" s="134">
        <v>0.33</v>
      </c>
      <c r="M29" s="135"/>
      <c r="N29" s="136"/>
      <c r="O29" s="134">
        <v>0.33</v>
      </c>
      <c r="P29" s="139"/>
      <c r="Q29" s="98"/>
      <c r="R29" s="34"/>
      <c r="S29" s="35"/>
      <c r="T29" s="35"/>
      <c r="U29" s="265"/>
      <c r="V29" s="265"/>
      <c r="W29" s="265"/>
      <c r="X29" s="252"/>
      <c r="Y29" s="494"/>
      <c r="Z29" s="487"/>
      <c r="AA29" s="495"/>
      <c r="AB29" s="484"/>
    </row>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154">
    <mergeCell ref="Y28:Y29"/>
    <mergeCell ref="AA28:AA29"/>
    <mergeCell ref="AB28:AB29"/>
    <mergeCell ref="Z28:Z29"/>
    <mergeCell ref="Y14:Y15"/>
    <mergeCell ref="AA14:AA15"/>
    <mergeCell ref="Z14:Z15"/>
    <mergeCell ref="Y20:Y21"/>
    <mergeCell ref="Z20:Z21"/>
    <mergeCell ref="AA20:AA21"/>
    <mergeCell ref="Y24:Y25"/>
    <mergeCell ref="Z24:Z25"/>
    <mergeCell ref="AA24:AA25"/>
    <mergeCell ref="AB24:AB25"/>
    <mergeCell ref="Y26:Y27"/>
    <mergeCell ref="Z26:Z27"/>
    <mergeCell ref="AA26:AA27"/>
    <mergeCell ref="AB26:AB27"/>
    <mergeCell ref="Y22:Y23"/>
    <mergeCell ref="AA18:AA19"/>
    <mergeCell ref="Z22:Z23"/>
    <mergeCell ref="AA22:AA23"/>
    <mergeCell ref="AB22:AB23"/>
    <mergeCell ref="X12:X13"/>
    <mergeCell ref="G8:G9"/>
    <mergeCell ref="U8:U9"/>
    <mergeCell ref="V8:V9"/>
    <mergeCell ref="W8:W9"/>
    <mergeCell ref="X8:X9"/>
    <mergeCell ref="G12:G13"/>
    <mergeCell ref="U12:U13"/>
    <mergeCell ref="AB20:AB21"/>
    <mergeCell ref="AB14:AB15"/>
    <mergeCell ref="V12:V13"/>
    <mergeCell ref="W12:W13"/>
    <mergeCell ref="W10:W11"/>
    <mergeCell ref="Y12:Y13"/>
    <mergeCell ref="Z12:Z13"/>
    <mergeCell ref="AA12:AA13"/>
    <mergeCell ref="AB12:AB13"/>
    <mergeCell ref="Y16:Y17"/>
    <mergeCell ref="Y18:Y19"/>
    <mergeCell ref="Z16:Z17"/>
    <mergeCell ref="Z18:Z19"/>
    <mergeCell ref="AA16:AA17"/>
    <mergeCell ref="AB16:AB17"/>
    <mergeCell ref="AB18:AB19"/>
    <mergeCell ref="D14:D19"/>
    <mergeCell ref="C14:C19"/>
    <mergeCell ref="B14:B19"/>
    <mergeCell ref="W16:W17"/>
    <mergeCell ref="X16:X17"/>
    <mergeCell ref="U18:U19"/>
    <mergeCell ref="V18:V19"/>
    <mergeCell ref="W18:W19"/>
    <mergeCell ref="X18:X19"/>
    <mergeCell ref="W14:W15"/>
    <mergeCell ref="X14:X15"/>
    <mergeCell ref="A14:A19"/>
    <mergeCell ref="E16:E17"/>
    <mergeCell ref="X28:X29"/>
    <mergeCell ref="U26:U27"/>
    <mergeCell ref="V26:V27"/>
    <mergeCell ref="W26:W27"/>
    <mergeCell ref="X26:X27"/>
    <mergeCell ref="U28:U29"/>
    <mergeCell ref="V28:V29"/>
    <mergeCell ref="W28:W29"/>
    <mergeCell ref="G28:G29"/>
    <mergeCell ref="F28:F29"/>
    <mergeCell ref="E28:E29"/>
    <mergeCell ref="E24:E25"/>
    <mergeCell ref="E22:E23"/>
    <mergeCell ref="D28:D29"/>
    <mergeCell ref="C28:C29"/>
    <mergeCell ref="B28:B29"/>
    <mergeCell ref="A28:A29"/>
    <mergeCell ref="A20:A27"/>
    <mergeCell ref="B20:B27"/>
    <mergeCell ref="C20:C27"/>
    <mergeCell ref="D20:D27"/>
    <mergeCell ref="X22:X23"/>
    <mergeCell ref="U24:U25"/>
    <mergeCell ref="V24:V25"/>
    <mergeCell ref="W24:W25"/>
    <mergeCell ref="X24:X25"/>
    <mergeCell ref="U22:U23"/>
    <mergeCell ref="V22:V23"/>
    <mergeCell ref="W22:W23"/>
    <mergeCell ref="E20:E21"/>
    <mergeCell ref="F20:F27"/>
    <mergeCell ref="G20:G21"/>
    <mergeCell ref="G22:G23"/>
    <mergeCell ref="G24:G25"/>
    <mergeCell ref="G26:G27"/>
    <mergeCell ref="E26:E27"/>
    <mergeCell ref="U20:U21"/>
    <mergeCell ref="V20:V21"/>
    <mergeCell ref="W20:W21"/>
    <mergeCell ref="X20:X21"/>
    <mergeCell ref="E8:E9"/>
    <mergeCell ref="E14:E15"/>
    <mergeCell ref="G14:G15"/>
    <mergeCell ref="U14:U15"/>
    <mergeCell ref="V14:V15"/>
    <mergeCell ref="E10:E11"/>
    <mergeCell ref="G10:G11"/>
    <mergeCell ref="U10:U11"/>
    <mergeCell ref="V10:V11"/>
    <mergeCell ref="E12:E13"/>
    <mergeCell ref="F14:F19"/>
    <mergeCell ref="G16:G17"/>
    <mergeCell ref="U16:U17"/>
    <mergeCell ref="V16:V17"/>
    <mergeCell ref="E18:E19"/>
    <mergeCell ref="G18:G19"/>
    <mergeCell ref="A1:AB1"/>
    <mergeCell ref="A4:G5"/>
    <mergeCell ref="H4:V5"/>
    <mergeCell ref="W4:X5"/>
    <mergeCell ref="Y4:AB4"/>
    <mergeCell ref="I6:L6"/>
    <mergeCell ref="M6:P6"/>
    <mergeCell ref="Q6:T6"/>
    <mergeCell ref="X10:X11"/>
    <mergeCell ref="F8:F13"/>
    <mergeCell ref="D8:D13"/>
    <mergeCell ref="C8:C13"/>
    <mergeCell ref="B8:B13"/>
    <mergeCell ref="A8:A13"/>
    <mergeCell ref="A6:A7"/>
    <mergeCell ref="B6:B7"/>
    <mergeCell ref="C6:C7"/>
    <mergeCell ref="D6:D7"/>
    <mergeCell ref="E6:E7"/>
    <mergeCell ref="F6:F7"/>
    <mergeCell ref="G6:G7"/>
    <mergeCell ref="U6:U7"/>
    <mergeCell ref="V6:V7"/>
    <mergeCell ref="W6:W7"/>
    <mergeCell ref="X6:X7"/>
    <mergeCell ref="Y6:Y7"/>
    <mergeCell ref="Z6:Z7"/>
    <mergeCell ref="AA6:AA7"/>
    <mergeCell ref="AB6:AB7"/>
    <mergeCell ref="H6:H7"/>
    <mergeCell ref="AB8:AB9"/>
    <mergeCell ref="AB10:AB11"/>
    <mergeCell ref="Y8:Y9"/>
    <mergeCell ref="Z8:Z9"/>
    <mergeCell ref="AA8:AA9"/>
    <mergeCell ref="Y10:Y11"/>
    <mergeCell ref="Z10:Z11"/>
    <mergeCell ref="AA10:AA11"/>
  </mergeCells>
  <conditionalFormatting sqref="I11">
    <cfRule type="cellIs" dxfId="125" priority="39" operator="equal">
      <formula>$L$10</formula>
    </cfRule>
    <cfRule type="cellIs" dxfId="124" priority="38" operator="lessThan">
      <formula>$L$10</formula>
    </cfRule>
    <cfRule type="cellIs" dxfId="123" priority="37" operator="equal">
      <formula>0</formula>
    </cfRule>
  </conditionalFormatting>
  <conditionalFormatting sqref="I9:K9">
    <cfRule type="cellIs" dxfId="122" priority="35" operator="lessThan">
      <formula>0.99</formula>
    </cfRule>
    <cfRule type="cellIs" dxfId="121" priority="34" operator="equal">
      <formula>0</formula>
    </cfRule>
    <cfRule type="colorScale" priority="44">
      <colorScale>
        <cfvo type="num" val="79"/>
        <cfvo type="num" val="80"/>
        <cfvo type="num" val="100"/>
        <color rgb="FFFF0000"/>
        <color rgb="FFFFEB84"/>
        <color rgb="FF63BE7B"/>
      </colorScale>
    </cfRule>
    <cfRule type="cellIs" dxfId="120" priority="43" operator="equal">
      <formula>$L$10</formula>
    </cfRule>
    <cfRule type="cellIs" dxfId="119" priority="42" operator="lessThan">
      <formula>$L$10</formula>
    </cfRule>
    <cfRule type="cellIs" dxfId="118" priority="41" operator="equal">
      <formula>0</formula>
    </cfRule>
    <cfRule type="cellIs" dxfId="117" priority="36" operator="equal">
      <formula>$K$8</formula>
    </cfRule>
  </conditionalFormatting>
  <conditionalFormatting sqref="I15:K15">
    <cfRule type="cellIs" dxfId="116" priority="32" operator="equal">
      <formula>$L$10</formula>
    </cfRule>
    <cfRule type="colorScale" priority="33">
      <colorScale>
        <cfvo type="num" val="79"/>
        <cfvo type="num" val="80"/>
        <cfvo type="num" val="100"/>
        <color rgb="FFFF0000"/>
        <color rgb="FFFFEB84"/>
        <color rgb="FF63BE7B"/>
      </colorScale>
    </cfRule>
    <cfRule type="cellIs" dxfId="115" priority="31" operator="lessThan">
      <formula>$L$10</formula>
    </cfRule>
  </conditionalFormatting>
  <conditionalFormatting sqref="I21:K21">
    <cfRule type="colorScale" priority="49">
      <colorScale>
        <cfvo type="num" val="79"/>
        <cfvo type="num" val="80"/>
        <cfvo type="num" val="100"/>
        <color rgb="FFFF0000"/>
        <color rgb="FFFFEB84"/>
        <color rgb="FF63BE7B"/>
      </colorScale>
    </cfRule>
  </conditionalFormatting>
  <conditionalFormatting sqref="I29:K29">
    <cfRule type="colorScale" priority="45">
      <colorScale>
        <cfvo type="num" val="79"/>
        <cfvo type="num" val="80"/>
        <cfvo type="num" val="100"/>
        <color rgb="FFFF0000"/>
        <color rgb="FFFFEB84"/>
        <color rgb="FF63BE7B"/>
      </colorScale>
    </cfRule>
  </conditionalFormatting>
  <conditionalFormatting sqref="I13:L13">
    <cfRule type="colorScale" priority="60">
      <colorScale>
        <cfvo type="num" val="79"/>
        <cfvo type="num" val="80"/>
        <cfvo type="num" val="100"/>
        <color rgb="FFFF0000"/>
        <color rgb="FFFFEB84"/>
        <color rgb="FF63BE7B"/>
      </colorScale>
    </cfRule>
  </conditionalFormatting>
  <conditionalFormatting sqref="I15:L15">
    <cfRule type="cellIs" dxfId="114" priority="1" operator="equal">
      <formula>0</formula>
    </cfRule>
  </conditionalFormatting>
  <conditionalFormatting sqref="I17:L17">
    <cfRule type="colorScale" priority="59">
      <colorScale>
        <cfvo type="num" val="79"/>
        <cfvo type="num" val="80"/>
        <cfvo type="num" val="100"/>
        <color rgb="FFFF0000"/>
        <color rgb="FFFFEB84"/>
        <color rgb="FF63BE7B"/>
      </colorScale>
    </cfRule>
  </conditionalFormatting>
  <conditionalFormatting sqref="I19:L19">
    <cfRule type="colorScale" priority="58">
      <colorScale>
        <cfvo type="num" val="79"/>
        <cfvo type="num" val="80"/>
        <cfvo type="num" val="100"/>
        <color rgb="FFFF0000"/>
        <color rgb="FFFFEB84"/>
        <color rgb="FF63BE7B"/>
      </colorScale>
    </cfRule>
  </conditionalFormatting>
  <conditionalFormatting sqref="I23:L23">
    <cfRule type="colorScale" priority="48">
      <colorScale>
        <cfvo type="num" val="79"/>
        <cfvo type="num" val="80"/>
        <cfvo type="num" val="100"/>
        <color rgb="FFFF0000"/>
        <color rgb="FFFFEB84"/>
        <color rgb="FF63BE7B"/>
      </colorScale>
    </cfRule>
  </conditionalFormatting>
  <conditionalFormatting sqref="I25:L25">
    <cfRule type="colorScale" priority="47">
      <colorScale>
        <cfvo type="num" val="79"/>
        <cfvo type="num" val="80"/>
        <cfvo type="num" val="100"/>
        <color rgb="FFFF0000"/>
        <color rgb="FFFFEB84"/>
        <color rgb="FF63BE7B"/>
      </colorScale>
    </cfRule>
  </conditionalFormatting>
  <conditionalFormatting sqref="I27:L27">
    <cfRule type="colorScale" priority="46">
      <colorScale>
        <cfvo type="num" val="79"/>
        <cfvo type="num" val="80"/>
        <cfvo type="num" val="100"/>
        <color rgb="FFFF0000"/>
        <color rgb="FFFFEB84"/>
        <color rgb="FF63BE7B"/>
      </colorScale>
    </cfRule>
  </conditionalFormatting>
  <conditionalFormatting sqref="L10">
    <cfRule type="colorScale" priority="19">
      <colorScale>
        <cfvo type="num" val="79"/>
        <cfvo type="num" val="80"/>
        <cfvo type="num" val="100"/>
        <color rgb="FFFF0000"/>
        <color rgb="FFFFEB84"/>
        <color rgb="FF63BE7B"/>
      </colorScale>
    </cfRule>
  </conditionalFormatting>
  <conditionalFormatting sqref="L10:L11">
    <cfRule type="cellIs" dxfId="113" priority="18" operator="equal">
      <formula>$L$10</formula>
    </cfRule>
    <cfRule type="cellIs" dxfId="112" priority="17" operator="lessThan">
      <formula>$L$10</formula>
    </cfRule>
    <cfRule type="cellIs" dxfId="111" priority="16" operator="equal">
      <formula>0</formula>
    </cfRule>
  </conditionalFormatting>
  <conditionalFormatting sqref="L11 I11">
    <cfRule type="colorScale" priority="40">
      <colorScale>
        <cfvo type="num" val="79"/>
        <cfvo type="num" val="80"/>
        <cfvo type="num" val="100"/>
        <color rgb="FFFF0000"/>
        <color rgb="FFFFEB84"/>
        <color rgb="FF63BE7B"/>
      </colorScale>
    </cfRule>
  </conditionalFormatting>
  <conditionalFormatting sqref="L14">
    <cfRule type="colorScale" priority="15">
      <colorScale>
        <cfvo type="num" val="79"/>
        <cfvo type="num" val="80"/>
        <cfvo type="num" val="100"/>
        <color rgb="FFFF0000"/>
        <color rgb="FFFFEB84"/>
        <color rgb="FF63BE7B"/>
      </colorScale>
    </cfRule>
    <cfRule type="cellIs" dxfId="110" priority="14" operator="equal">
      <formula>$L$10</formula>
    </cfRule>
    <cfRule type="cellIs" dxfId="109" priority="13" operator="lessThan">
      <formula>$L$10</formula>
    </cfRule>
  </conditionalFormatting>
  <conditionalFormatting sqref="L14:L15">
    <cfRule type="cellIs" dxfId="108" priority="4" operator="equal">
      <formula>0</formula>
    </cfRule>
  </conditionalFormatting>
  <conditionalFormatting sqref="L15">
    <cfRule type="cellIs" dxfId="107" priority="2" operator="lessThan">
      <formula>0.99</formula>
    </cfRule>
    <cfRule type="cellIs" dxfId="106" priority="3" operator="equal">
      <formula>$K$8</formula>
    </cfRule>
    <cfRule type="colorScale" priority="7">
      <colorScale>
        <cfvo type="num" val="79"/>
        <cfvo type="num" val="80"/>
        <cfvo type="num" val="100"/>
        <color rgb="FFFF0000"/>
        <color rgb="FFFFEB84"/>
        <color rgb="FF63BE7B"/>
      </colorScale>
    </cfRule>
    <cfRule type="cellIs" dxfId="105" priority="6" operator="equal">
      <formula>$L$12</formula>
    </cfRule>
    <cfRule type="cellIs" dxfId="104" priority="5" operator="lessThan">
      <formula>$L$12</formula>
    </cfRule>
  </conditionalFormatting>
  <hyperlinks>
    <hyperlink ref="AA14:AA15" r:id="rId1" display="https://www.justiciamilitar.gov.co/sites/default/files/2022-01/PINAR%20UAEJPMP%202022-2024.pdf" xr:uid="{9AD3F751-75C7-47D8-9B5D-EB528208E292}"/>
    <hyperlink ref="AA14" r:id="rId2" xr:uid="{06A5A638-0812-409B-8586-179B53772255}"/>
  </hyperlinks>
  <printOptions horizontalCentered="1" verticalCentered="1"/>
  <pageMargins left="0.11811023622047245" right="0.11811023622047245" top="0.35433070866141736" bottom="0.35433070866141736" header="0.31496062992125984" footer="0.31496062992125984"/>
  <pageSetup paperSize="5" scale="32" fitToWidth="0" fitToHeight="0" orientation="landscape" r:id="rId3"/>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EDFFD-08B2-45E8-BA1F-C0D348BBB4E6}">
  <sheetPr>
    <tabColor theme="8"/>
  </sheetPr>
  <dimension ref="A1:AB61"/>
  <sheetViews>
    <sheetView view="pageBreakPreview" topLeftCell="K18" zoomScale="68" zoomScaleNormal="60" zoomScaleSheetLayoutView="68" workbookViewId="0">
      <selection activeCell="Y16" sqref="Y16:Y17"/>
    </sheetView>
  </sheetViews>
  <sheetFormatPr baseColWidth="10" defaultColWidth="11.42578125" defaultRowHeight="15" x14ac:dyDescent="0.25"/>
  <cols>
    <col min="1" max="1" width="20.5703125" style="5" customWidth="1"/>
    <col min="2" max="2" width="17.85546875" style="5" customWidth="1"/>
    <col min="3" max="3" width="16.7109375" style="5" customWidth="1"/>
    <col min="4" max="4" width="21.85546875" style="5" customWidth="1"/>
    <col min="5" max="5" width="41.85546875" style="5" customWidth="1"/>
    <col min="6" max="6" width="18" style="6" bestFit="1" customWidth="1"/>
    <col min="7" max="7" width="37.5703125" style="5" customWidth="1"/>
    <col min="8" max="8" width="6.5703125" style="5" customWidth="1"/>
    <col min="9" max="16" width="6.85546875" style="5" customWidth="1"/>
    <col min="17" max="20" width="6.85546875" style="5" hidden="1" customWidth="1"/>
    <col min="21" max="21" width="18.140625" style="5" customWidth="1"/>
    <col min="22" max="24" width="15.85546875" style="5" customWidth="1"/>
    <col min="25" max="28" width="71.85546875" style="5" customWidth="1"/>
    <col min="29" max="257" width="9.140625" style="5"/>
    <col min="258" max="258" width="32.42578125" style="5" customWidth="1"/>
    <col min="259" max="259" width="17.85546875" style="5" customWidth="1"/>
    <col min="260" max="260" width="16.7109375" style="5" customWidth="1"/>
    <col min="261" max="261" width="17.85546875" style="5" customWidth="1"/>
    <col min="262" max="262" width="19.5703125" style="5" customWidth="1"/>
    <col min="263" max="263" width="41.85546875" style="5" customWidth="1"/>
    <col min="264" max="265" width="0" style="5" hidden="1" customWidth="1"/>
    <col min="266" max="266" width="5.28515625" style="5" customWidth="1"/>
    <col min="267" max="278" width="4.42578125" style="5" customWidth="1"/>
    <col min="279" max="281" width="15.85546875" style="5" customWidth="1"/>
    <col min="282" max="282" width="41.85546875" style="5" customWidth="1"/>
    <col min="283" max="283" width="21.42578125" style="5" customWidth="1"/>
    <col min="284" max="284" width="30.28515625" style="5" customWidth="1"/>
    <col min="285" max="513" width="9.140625" style="5"/>
    <col min="514" max="514" width="32.42578125" style="5" customWidth="1"/>
    <col min="515" max="515" width="17.85546875" style="5" customWidth="1"/>
    <col min="516" max="516" width="16.7109375" style="5" customWidth="1"/>
    <col min="517" max="517" width="17.85546875" style="5" customWidth="1"/>
    <col min="518" max="518" width="19.5703125" style="5" customWidth="1"/>
    <col min="519" max="519" width="41.85546875" style="5" customWidth="1"/>
    <col min="520" max="521" width="0" style="5" hidden="1" customWidth="1"/>
    <col min="522" max="522" width="5.28515625" style="5" customWidth="1"/>
    <col min="523" max="534" width="4.42578125" style="5" customWidth="1"/>
    <col min="535" max="537" width="15.85546875" style="5" customWidth="1"/>
    <col min="538" max="538" width="41.85546875" style="5" customWidth="1"/>
    <col min="539" max="539" width="21.42578125" style="5" customWidth="1"/>
    <col min="540" max="540" width="30.28515625" style="5" customWidth="1"/>
    <col min="541" max="769" width="9.140625" style="5"/>
    <col min="770" max="770" width="32.42578125" style="5" customWidth="1"/>
    <col min="771" max="771" width="17.85546875" style="5" customWidth="1"/>
    <col min="772" max="772" width="16.7109375" style="5" customWidth="1"/>
    <col min="773" max="773" width="17.85546875" style="5" customWidth="1"/>
    <col min="774" max="774" width="19.5703125" style="5" customWidth="1"/>
    <col min="775" max="775" width="41.85546875" style="5" customWidth="1"/>
    <col min="776" max="777" width="0" style="5" hidden="1" customWidth="1"/>
    <col min="778" max="778" width="5.28515625" style="5" customWidth="1"/>
    <col min="779" max="790" width="4.42578125" style="5" customWidth="1"/>
    <col min="791" max="793" width="15.85546875" style="5" customWidth="1"/>
    <col min="794" max="794" width="41.85546875" style="5" customWidth="1"/>
    <col min="795" max="795" width="21.42578125" style="5" customWidth="1"/>
    <col min="796" max="796" width="30.28515625" style="5" customWidth="1"/>
    <col min="797" max="1025" width="9.140625" style="5"/>
    <col min="1026" max="1026" width="32.42578125" style="5" customWidth="1"/>
    <col min="1027" max="1027" width="17.85546875" style="5" customWidth="1"/>
    <col min="1028" max="1028" width="16.7109375" style="5" customWidth="1"/>
    <col min="1029" max="1029" width="17.85546875" style="5" customWidth="1"/>
    <col min="1030" max="1030" width="19.5703125" style="5" customWidth="1"/>
    <col min="1031" max="1031" width="41.85546875" style="5" customWidth="1"/>
    <col min="1032" max="1033" width="0" style="5" hidden="1" customWidth="1"/>
    <col min="1034" max="1034" width="5.28515625" style="5" customWidth="1"/>
    <col min="1035" max="1046" width="4.42578125" style="5" customWidth="1"/>
    <col min="1047" max="1049" width="15.85546875" style="5" customWidth="1"/>
    <col min="1050" max="1050" width="41.85546875" style="5" customWidth="1"/>
    <col min="1051" max="1051" width="21.42578125" style="5" customWidth="1"/>
    <col min="1052" max="1052" width="30.28515625" style="5" customWidth="1"/>
    <col min="1053" max="1281" width="9.140625" style="5"/>
    <col min="1282" max="1282" width="32.42578125" style="5" customWidth="1"/>
    <col min="1283" max="1283" width="17.85546875" style="5" customWidth="1"/>
    <col min="1284" max="1284" width="16.7109375" style="5" customWidth="1"/>
    <col min="1285" max="1285" width="17.85546875" style="5" customWidth="1"/>
    <col min="1286" max="1286" width="19.5703125" style="5" customWidth="1"/>
    <col min="1287" max="1287" width="41.85546875" style="5" customWidth="1"/>
    <col min="1288" max="1289" width="0" style="5" hidden="1" customWidth="1"/>
    <col min="1290" max="1290" width="5.28515625" style="5" customWidth="1"/>
    <col min="1291" max="1302" width="4.42578125" style="5" customWidth="1"/>
    <col min="1303" max="1305" width="15.85546875" style="5" customWidth="1"/>
    <col min="1306" max="1306" width="41.85546875" style="5" customWidth="1"/>
    <col min="1307" max="1307" width="21.42578125" style="5" customWidth="1"/>
    <col min="1308" max="1308" width="30.28515625" style="5" customWidth="1"/>
    <col min="1309" max="1537" width="9.140625" style="5"/>
    <col min="1538" max="1538" width="32.42578125" style="5" customWidth="1"/>
    <col min="1539" max="1539" width="17.85546875" style="5" customWidth="1"/>
    <col min="1540" max="1540" width="16.7109375" style="5" customWidth="1"/>
    <col min="1541" max="1541" width="17.85546875" style="5" customWidth="1"/>
    <col min="1542" max="1542" width="19.5703125" style="5" customWidth="1"/>
    <col min="1543" max="1543" width="41.85546875" style="5" customWidth="1"/>
    <col min="1544" max="1545" width="0" style="5" hidden="1" customWidth="1"/>
    <col min="1546" max="1546" width="5.28515625" style="5" customWidth="1"/>
    <col min="1547" max="1558" width="4.42578125" style="5" customWidth="1"/>
    <col min="1559" max="1561" width="15.85546875" style="5" customWidth="1"/>
    <col min="1562" max="1562" width="41.85546875" style="5" customWidth="1"/>
    <col min="1563" max="1563" width="21.42578125" style="5" customWidth="1"/>
    <col min="1564" max="1564" width="30.28515625" style="5" customWidth="1"/>
    <col min="1565" max="1793" width="9.140625" style="5"/>
    <col min="1794" max="1794" width="32.42578125" style="5" customWidth="1"/>
    <col min="1795" max="1795" width="17.85546875" style="5" customWidth="1"/>
    <col min="1796" max="1796" width="16.7109375" style="5" customWidth="1"/>
    <col min="1797" max="1797" width="17.85546875" style="5" customWidth="1"/>
    <col min="1798" max="1798" width="19.5703125" style="5" customWidth="1"/>
    <col min="1799" max="1799" width="41.85546875" style="5" customWidth="1"/>
    <col min="1800" max="1801" width="0" style="5" hidden="1" customWidth="1"/>
    <col min="1802" max="1802" width="5.28515625" style="5" customWidth="1"/>
    <col min="1803" max="1814" width="4.42578125" style="5" customWidth="1"/>
    <col min="1815" max="1817" width="15.85546875" style="5" customWidth="1"/>
    <col min="1818" max="1818" width="41.85546875" style="5" customWidth="1"/>
    <col min="1819" max="1819" width="21.42578125" style="5" customWidth="1"/>
    <col min="1820" max="1820" width="30.28515625" style="5" customWidth="1"/>
    <col min="1821" max="2049" width="9.140625" style="5"/>
    <col min="2050" max="2050" width="32.42578125" style="5" customWidth="1"/>
    <col min="2051" max="2051" width="17.85546875" style="5" customWidth="1"/>
    <col min="2052" max="2052" width="16.7109375" style="5" customWidth="1"/>
    <col min="2053" max="2053" width="17.85546875" style="5" customWidth="1"/>
    <col min="2054" max="2054" width="19.5703125" style="5" customWidth="1"/>
    <col min="2055" max="2055" width="41.85546875" style="5" customWidth="1"/>
    <col min="2056" max="2057" width="0" style="5" hidden="1" customWidth="1"/>
    <col min="2058" max="2058" width="5.28515625" style="5" customWidth="1"/>
    <col min="2059" max="2070" width="4.42578125" style="5" customWidth="1"/>
    <col min="2071" max="2073" width="15.85546875" style="5" customWidth="1"/>
    <col min="2074" max="2074" width="41.85546875" style="5" customWidth="1"/>
    <col min="2075" max="2075" width="21.42578125" style="5" customWidth="1"/>
    <col min="2076" max="2076" width="30.28515625" style="5" customWidth="1"/>
    <col min="2077" max="2305" width="9.140625" style="5"/>
    <col min="2306" max="2306" width="32.42578125" style="5" customWidth="1"/>
    <col min="2307" max="2307" width="17.85546875" style="5" customWidth="1"/>
    <col min="2308" max="2308" width="16.7109375" style="5" customWidth="1"/>
    <col min="2309" max="2309" width="17.85546875" style="5" customWidth="1"/>
    <col min="2310" max="2310" width="19.5703125" style="5" customWidth="1"/>
    <col min="2311" max="2311" width="41.85546875" style="5" customWidth="1"/>
    <col min="2312" max="2313" width="0" style="5" hidden="1" customWidth="1"/>
    <col min="2314" max="2314" width="5.28515625" style="5" customWidth="1"/>
    <col min="2315" max="2326" width="4.42578125" style="5" customWidth="1"/>
    <col min="2327" max="2329" width="15.85546875" style="5" customWidth="1"/>
    <col min="2330" max="2330" width="41.85546875" style="5" customWidth="1"/>
    <col min="2331" max="2331" width="21.42578125" style="5" customWidth="1"/>
    <col min="2332" max="2332" width="30.28515625" style="5" customWidth="1"/>
    <col min="2333" max="2561" width="9.140625" style="5"/>
    <col min="2562" max="2562" width="32.42578125" style="5" customWidth="1"/>
    <col min="2563" max="2563" width="17.85546875" style="5" customWidth="1"/>
    <col min="2564" max="2564" width="16.7109375" style="5" customWidth="1"/>
    <col min="2565" max="2565" width="17.85546875" style="5" customWidth="1"/>
    <col min="2566" max="2566" width="19.5703125" style="5" customWidth="1"/>
    <col min="2567" max="2567" width="41.85546875" style="5" customWidth="1"/>
    <col min="2568" max="2569" width="0" style="5" hidden="1" customWidth="1"/>
    <col min="2570" max="2570" width="5.28515625" style="5" customWidth="1"/>
    <col min="2571" max="2582" width="4.42578125" style="5" customWidth="1"/>
    <col min="2583" max="2585" width="15.85546875" style="5" customWidth="1"/>
    <col min="2586" max="2586" width="41.85546875" style="5" customWidth="1"/>
    <col min="2587" max="2587" width="21.42578125" style="5" customWidth="1"/>
    <col min="2588" max="2588" width="30.28515625" style="5" customWidth="1"/>
    <col min="2589" max="2817" width="9.140625" style="5"/>
    <col min="2818" max="2818" width="32.42578125" style="5" customWidth="1"/>
    <col min="2819" max="2819" width="17.85546875" style="5" customWidth="1"/>
    <col min="2820" max="2820" width="16.7109375" style="5" customWidth="1"/>
    <col min="2821" max="2821" width="17.85546875" style="5" customWidth="1"/>
    <col min="2822" max="2822" width="19.5703125" style="5" customWidth="1"/>
    <col min="2823" max="2823" width="41.85546875" style="5" customWidth="1"/>
    <col min="2824" max="2825" width="0" style="5" hidden="1" customWidth="1"/>
    <col min="2826" max="2826" width="5.28515625" style="5" customWidth="1"/>
    <col min="2827" max="2838" width="4.42578125" style="5" customWidth="1"/>
    <col min="2839" max="2841" width="15.85546875" style="5" customWidth="1"/>
    <col min="2842" max="2842" width="41.85546875" style="5" customWidth="1"/>
    <col min="2843" max="2843" width="21.42578125" style="5" customWidth="1"/>
    <col min="2844" max="2844" width="30.28515625" style="5" customWidth="1"/>
    <col min="2845" max="3073" width="9.140625" style="5"/>
    <col min="3074" max="3074" width="32.42578125" style="5" customWidth="1"/>
    <col min="3075" max="3075" width="17.85546875" style="5" customWidth="1"/>
    <col min="3076" max="3076" width="16.7109375" style="5" customWidth="1"/>
    <col min="3077" max="3077" width="17.85546875" style="5" customWidth="1"/>
    <col min="3078" max="3078" width="19.5703125" style="5" customWidth="1"/>
    <col min="3079" max="3079" width="41.85546875" style="5" customWidth="1"/>
    <col min="3080" max="3081" width="0" style="5" hidden="1" customWidth="1"/>
    <col min="3082" max="3082" width="5.28515625" style="5" customWidth="1"/>
    <col min="3083" max="3094" width="4.42578125" style="5" customWidth="1"/>
    <col min="3095" max="3097" width="15.85546875" style="5" customWidth="1"/>
    <col min="3098" max="3098" width="41.85546875" style="5" customWidth="1"/>
    <col min="3099" max="3099" width="21.42578125" style="5" customWidth="1"/>
    <col min="3100" max="3100" width="30.28515625" style="5" customWidth="1"/>
    <col min="3101" max="3329" width="9.140625" style="5"/>
    <col min="3330" max="3330" width="32.42578125" style="5" customWidth="1"/>
    <col min="3331" max="3331" width="17.85546875" style="5" customWidth="1"/>
    <col min="3332" max="3332" width="16.7109375" style="5" customWidth="1"/>
    <col min="3333" max="3333" width="17.85546875" style="5" customWidth="1"/>
    <col min="3334" max="3334" width="19.5703125" style="5" customWidth="1"/>
    <col min="3335" max="3335" width="41.85546875" style="5" customWidth="1"/>
    <col min="3336" max="3337" width="0" style="5" hidden="1" customWidth="1"/>
    <col min="3338" max="3338" width="5.28515625" style="5" customWidth="1"/>
    <col min="3339" max="3350" width="4.42578125" style="5" customWidth="1"/>
    <col min="3351" max="3353" width="15.85546875" style="5" customWidth="1"/>
    <col min="3354" max="3354" width="41.85546875" style="5" customWidth="1"/>
    <col min="3355" max="3355" width="21.42578125" style="5" customWidth="1"/>
    <col min="3356" max="3356" width="30.28515625" style="5" customWidth="1"/>
    <col min="3357" max="3585" width="9.140625" style="5"/>
    <col min="3586" max="3586" width="32.42578125" style="5" customWidth="1"/>
    <col min="3587" max="3587" width="17.85546875" style="5" customWidth="1"/>
    <col min="3588" max="3588" width="16.7109375" style="5" customWidth="1"/>
    <col min="3589" max="3589" width="17.85546875" style="5" customWidth="1"/>
    <col min="3590" max="3590" width="19.5703125" style="5" customWidth="1"/>
    <col min="3591" max="3591" width="41.85546875" style="5" customWidth="1"/>
    <col min="3592" max="3593" width="0" style="5" hidden="1" customWidth="1"/>
    <col min="3594" max="3594" width="5.28515625" style="5" customWidth="1"/>
    <col min="3595" max="3606" width="4.42578125" style="5" customWidth="1"/>
    <col min="3607" max="3609" width="15.85546875" style="5" customWidth="1"/>
    <col min="3610" max="3610" width="41.85546875" style="5" customWidth="1"/>
    <col min="3611" max="3611" width="21.42578125" style="5" customWidth="1"/>
    <col min="3612" max="3612" width="30.28515625" style="5" customWidth="1"/>
    <col min="3613" max="3841" width="9.140625" style="5"/>
    <col min="3842" max="3842" width="32.42578125" style="5" customWidth="1"/>
    <col min="3843" max="3843" width="17.85546875" style="5" customWidth="1"/>
    <col min="3844" max="3844" width="16.7109375" style="5" customWidth="1"/>
    <col min="3845" max="3845" width="17.85546875" style="5" customWidth="1"/>
    <col min="3846" max="3846" width="19.5703125" style="5" customWidth="1"/>
    <col min="3847" max="3847" width="41.85546875" style="5" customWidth="1"/>
    <col min="3848" max="3849" width="0" style="5" hidden="1" customWidth="1"/>
    <col min="3850" max="3850" width="5.28515625" style="5" customWidth="1"/>
    <col min="3851" max="3862" width="4.42578125" style="5" customWidth="1"/>
    <col min="3863" max="3865" width="15.85546875" style="5" customWidth="1"/>
    <col min="3866" max="3866" width="41.85546875" style="5" customWidth="1"/>
    <col min="3867" max="3867" width="21.42578125" style="5" customWidth="1"/>
    <col min="3868" max="3868" width="30.28515625" style="5" customWidth="1"/>
    <col min="3869" max="4097" width="9.140625" style="5"/>
    <col min="4098" max="4098" width="32.42578125" style="5" customWidth="1"/>
    <col min="4099" max="4099" width="17.85546875" style="5" customWidth="1"/>
    <col min="4100" max="4100" width="16.7109375" style="5" customWidth="1"/>
    <col min="4101" max="4101" width="17.85546875" style="5" customWidth="1"/>
    <col min="4102" max="4102" width="19.5703125" style="5" customWidth="1"/>
    <col min="4103" max="4103" width="41.85546875" style="5" customWidth="1"/>
    <col min="4104" max="4105" width="0" style="5" hidden="1" customWidth="1"/>
    <col min="4106" max="4106" width="5.28515625" style="5" customWidth="1"/>
    <col min="4107" max="4118" width="4.42578125" style="5" customWidth="1"/>
    <col min="4119" max="4121" width="15.85546875" style="5" customWidth="1"/>
    <col min="4122" max="4122" width="41.85546875" style="5" customWidth="1"/>
    <col min="4123" max="4123" width="21.42578125" style="5" customWidth="1"/>
    <col min="4124" max="4124" width="30.28515625" style="5" customWidth="1"/>
    <col min="4125" max="4353" width="9.140625" style="5"/>
    <col min="4354" max="4354" width="32.42578125" style="5" customWidth="1"/>
    <col min="4355" max="4355" width="17.85546875" style="5" customWidth="1"/>
    <col min="4356" max="4356" width="16.7109375" style="5" customWidth="1"/>
    <col min="4357" max="4357" width="17.85546875" style="5" customWidth="1"/>
    <col min="4358" max="4358" width="19.5703125" style="5" customWidth="1"/>
    <col min="4359" max="4359" width="41.85546875" style="5" customWidth="1"/>
    <col min="4360" max="4361" width="0" style="5" hidden="1" customWidth="1"/>
    <col min="4362" max="4362" width="5.28515625" style="5" customWidth="1"/>
    <col min="4363" max="4374" width="4.42578125" style="5" customWidth="1"/>
    <col min="4375" max="4377" width="15.85546875" style="5" customWidth="1"/>
    <col min="4378" max="4378" width="41.85546875" style="5" customWidth="1"/>
    <col min="4379" max="4379" width="21.42578125" style="5" customWidth="1"/>
    <col min="4380" max="4380" width="30.28515625" style="5" customWidth="1"/>
    <col min="4381" max="4609" width="9.140625" style="5"/>
    <col min="4610" max="4610" width="32.42578125" style="5" customWidth="1"/>
    <col min="4611" max="4611" width="17.85546875" style="5" customWidth="1"/>
    <col min="4612" max="4612" width="16.7109375" style="5" customWidth="1"/>
    <col min="4613" max="4613" width="17.85546875" style="5" customWidth="1"/>
    <col min="4614" max="4614" width="19.5703125" style="5" customWidth="1"/>
    <col min="4615" max="4615" width="41.85546875" style="5" customWidth="1"/>
    <col min="4616" max="4617" width="0" style="5" hidden="1" customWidth="1"/>
    <col min="4618" max="4618" width="5.28515625" style="5" customWidth="1"/>
    <col min="4619" max="4630" width="4.42578125" style="5" customWidth="1"/>
    <col min="4631" max="4633" width="15.85546875" style="5" customWidth="1"/>
    <col min="4634" max="4634" width="41.85546875" style="5" customWidth="1"/>
    <col min="4635" max="4635" width="21.42578125" style="5" customWidth="1"/>
    <col min="4636" max="4636" width="30.28515625" style="5" customWidth="1"/>
    <col min="4637" max="4865" width="9.140625" style="5"/>
    <col min="4866" max="4866" width="32.42578125" style="5" customWidth="1"/>
    <col min="4867" max="4867" width="17.85546875" style="5" customWidth="1"/>
    <col min="4868" max="4868" width="16.7109375" style="5" customWidth="1"/>
    <col min="4869" max="4869" width="17.85546875" style="5" customWidth="1"/>
    <col min="4870" max="4870" width="19.5703125" style="5" customWidth="1"/>
    <col min="4871" max="4871" width="41.85546875" style="5" customWidth="1"/>
    <col min="4872" max="4873" width="0" style="5" hidden="1" customWidth="1"/>
    <col min="4874" max="4874" width="5.28515625" style="5" customWidth="1"/>
    <col min="4875" max="4886" width="4.42578125" style="5" customWidth="1"/>
    <col min="4887" max="4889" width="15.85546875" style="5" customWidth="1"/>
    <col min="4890" max="4890" width="41.85546875" style="5" customWidth="1"/>
    <col min="4891" max="4891" width="21.42578125" style="5" customWidth="1"/>
    <col min="4892" max="4892" width="30.28515625" style="5" customWidth="1"/>
    <col min="4893" max="5121" width="9.140625" style="5"/>
    <col min="5122" max="5122" width="32.42578125" style="5" customWidth="1"/>
    <col min="5123" max="5123" width="17.85546875" style="5" customWidth="1"/>
    <col min="5124" max="5124" width="16.7109375" style="5" customWidth="1"/>
    <col min="5125" max="5125" width="17.85546875" style="5" customWidth="1"/>
    <col min="5126" max="5126" width="19.5703125" style="5" customWidth="1"/>
    <col min="5127" max="5127" width="41.85546875" style="5" customWidth="1"/>
    <col min="5128" max="5129" width="0" style="5" hidden="1" customWidth="1"/>
    <col min="5130" max="5130" width="5.28515625" style="5" customWidth="1"/>
    <col min="5131" max="5142" width="4.42578125" style="5" customWidth="1"/>
    <col min="5143" max="5145" width="15.85546875" style="5" customWidth="1"/>
    <col min="5146" max="5146" width="41.85546875" style="5" customWidth="1"/>
    <col min="5147" max="5147" width="21.42578125" style="5" customWidth="1"/>
    <col min="5148" max="5148" width="30.28515625" style="5" customWidth="1"/>
    <col min="5149" max="5377" width="9.140625" style="5"/>
    <col min="5378" max="5378" width="32.42578125" style="5" customWidth="1"/>
    <col min="5379" max="5379" width="17.85546875" style="5" customWidth="1"/>
    <col min="5380" max="5380" width="16.7109375" style="5" customWidth="1"/>
    <col min="5381" max="5381" width="17.85546875" style="5" customWidth="1"/>
    <col min="5382" max="5382" width="19.5703125" style="5" customWidth="1"/>
    <col min="5383" max="5383" width="41.85546875" style="5" customWidth="1"/>
    <col min="5384" max="5385" width="0" style="5" hidden="1" customWidth="1"/>
    <col min="5386" max="5386" width="5.28515625" style="5" customWidth="1"/>
    <col min="5387" max="5398" width="4.42578125" style="5" customWidth="1"/>
    <col min="5399" max="5401" width="15.85546875" style="5" customWidth="1"/>
    <col min="5402" max="5402" width="41.85546875" style="5" customWidth="1"/>
    <col min="5403" max="5403" width="21.42578125" style="5" customWidth="1"/>
    <col min="5404" max="5404" width="30.28515625" style="5" customWidth="1"/>
    <col min="5405" max="5633" width="9.140625" style="5"/>
    <col min="5634" max="5634" width="32.42578125" style="5" customWidth="1"/>
    <col min="5635" max="5635" width="17.85546875" style="5" customWidth="1"/>
    <col min="5636" max="5636" width="16.7109375" style="5" customWidth="1"/>
    <col min="5637" max="5637" width="17.85546875" style="5" customWidth="1"/>
    <col min="5638" max="5638" width="19.5703125" style="5" customWidth="1"/>
    <col min="5639" max="5639" width="41.85546875" style="5" customWidth="1"/>
    <col min="5640" max="5641" width="0" style="5" hidden="1" customWidth="1"/>
    <col min="5642" max="5642" width="5.28515625" style="5" customWidth="1"/>
    <col min="5643" max="5654" width="4.42578125" style="5" customWidth="1"/>
    <col min="5655" max="5657" width="15.85546875" style="5" customWidth="1"/>
    <col min="5658" max="5658" width="41.85546875" style="5" customWidth="1"/>
    <col min="5659" max="5659" width="21.42578125" style="5" customWidth="1"/>
    <col min="5660" max="5660" width="30.28515625" style="5" customWidth="1"/>
    <col min="5661" max="5889" width="9.140625" style="5"/>
    <col min="5890" max="5890" width="32.42578125" style="5" customWidth="1"/>
    <col min="5891" max="5891" width="17.85546875" style="5" customWidth="1"/>
    <col min="5892" max="5892" width="16.7109375" style="5" customWidth="1"/>
    <col min="5893" max="5893" width="17.85546875" style="5" customWidth="1"/>
    <col min="5894" max="5894" width="19.5703125" style="5" customWidth="1"/>
    <col min="5895" max="5895" width="41.85546875" style="5" customWidth="1"/>
    <col min="5896" max="5897" width="0" style="5" hidden="1" customWidth="1"/>
    <col min="5898" max="5898" width="5.28515625" style="5" customWidth="1"/>
    <col min="5899" max="5910" width="4.42578125" style="5" customWidth="1"/>
    <col min="5911" max="5913" width="15.85546875" style="5" customWidth="1"/>
    <col min="5914" max="5914" width="41.85546875" style="5" customWidth="1"/>
    <col min="5915" max="5915" width="21.42578125" style="5" customWidth="1"/>
    <col min="5916" max="5916" width="30.28515625" style="5" customWidth="1"/>
    <col min="5917" max="6145" width="9.140625" style="5"/>
    <col min="6146" max="6146" width="32.42578125" style="5" customWidth="1"/>
    <col min="6147" max="6147" width="17.85546875" style="5" customWidth="1"/>
    <col min="6148" max="6148" width="16.7109375" style="5" customWidth="1"/>
    <col min="6149" max="6149" width="17.85546875" style="5" customWidth="1"/>
    <col min="6150" max="6150" width="19.5703125" style="5" customWidth="1"/>
    <col min="6151" max="6151" width="41.85546875" style="5" customWidth="1"/>
    <col min="6152" max="6153" width="0" style="5" hidden="1" customWidth="1"/>
    <col min="6154" max="6154" width="5.28515625" style="5" customWidth="1"/>
    <col min="6155" max="6166" width="4.42578125" style="5" customWidth="1"/>
    <col min="6167" max="6169" width="15.85546875" style="5" customWidth="1"/>
    <col min="6170" max="6170" width="41.85546875" style="5" customWidth="1"/>
    <col min="6171" max="6171" width="21.42578125" style="5" customWidth="1"/>
    <col min="6172" max="6172" width="30.28515625" style="5" customWidth="1"/>
    <col min="6173" max="6401" width="9.140625" style="5"/>
    <col min="6402" max="6402" width="32.42578125" style="5" customWidth="1"/>
    <col min="6403" max="6403" width="17.85546875" style="5" customWidth="1"/>
    <col min="6404" max="6404" width="16.7109375" style="5" customWidth="1"/>
    <col min="6405" max="6405" width="17.85546875" style="5" customWidth="1"/>
    <col min="6406" max="6406" width="19.5703125" style="5" customWidth="1"/>
    <col min="6407" max="6407" width="41.85546875" style="5" customWidth="1"/>
    <col min="6408" max="6409" width="0" style="5" hidden="1" customWidth="1"/>
    <col min="6410" max="6410" width="5.28515625" style="5" customWidth="1"/>
    <col min="6411" max="6422" width="4.42578125" style="5" customWidth="1"/>
    <col min="6423" max="6425" width="15.85546875" style="5" customWidth="1"/>
    <col min="6426" max="6426" width="41.85546875" style="5" customWidth="1"/>
    <col min="6427" max="6427" width="21.42578125" style="5" customWidth="1"/>
    <col min="6428" max="6428" width="30.28515625" style="5" customWidth="1"/>
    <col min="6429" max="6657" width="9.140625" style="5"/>
    <col min="6658" max="6658" width="32.42578125" style="5" customWidth="1"/>
    <col min="6659" max="6659" width="17.85546875" style="5" customWidth="1"/>
    <col min="6660" max="6660" width="16.7109375" style="5" customWidth="1"/>
    <col min="6661" max="6661" width="17.85546875" style="5" customWidth="1"/>
    <col min="6662" max="6662" width="19.5703125" style="5" customWidth="1"/>
    <col min="6663" max="6663" width="41.85546875" style="5" customWidth="1"/>
    <col min="6664" max="6665" width="0" style="5" hidden="1" customWidth="1"/>
    <col min="6666" max="6666" width="5.28515625" style="5" customWidth="1"/>
    <col min="6667" max="6678" width="4.42578125" style="5" customWidth="1"/>
    <col min="6679" max="6681" width="15.85546875" style="5" customWidth="1"/>
    <col min="6682" max="6682" width="41.85546875" style="5" customWidth="1"/>
    <col min="6683" max="6683" width="21.42578125" style="5" customWidth="1"/>
    <col min="6684" max="6684" width="30.28515625" style="5" customWidth="1"/>
    <col min="6685" max="6913" width="9.140625" style="5"/>
    <col min="6914" max="6914" width="32.42578125" style="5" customWidth="1"/>
    <col min="6915" max="6915" width="17.85546875" style="5" customWidth="1"/>
    <col min="6916" max="6916" width="16.7109375" style="5" customWidth="1"/>
    <col min="6917" max="6917" width="17.85546875" style="5" customWidth="1"/>
    <col min="6918" max="6918" width="19.5703125" style="5" customWidth="1"/>
    <col min="6919" max="6919" width="41.85546875" style="5" customWidth="1"/>
    <col min="6920" max="6921" width="0" style="5" hidden="1" customWidth="1"/>
    <col min="6922" max="6922" width="5.28515625" style="5" customWidth="1"/>
    <col min="6923" max="6934" width="4.42578125" style="5" customWidth="1"/>
    <col min="6935" max="6937" width="15.85546875" style="5" customWidth="1"/>
    <col min="6938" max="6938" width="41.85546875" style="5" customWidth="1"/>
    <col min="6939" max="6939" width="21.42578125" style="5" customWidth="1"/>
    <col min="6940" max="6940" width="30.28515625" style="5" customWidth="1"/>
    <col min="6941" max="7169" width="9.140625" style="5"/>
    <col min="7170" max="7170" width="32.42578125" style="5" customWidth="1"/>
    <col min="7171" max="7171" width="17.85546875" style="5" customWidth="1"/>
    <col min="7172" max="7172" width="16.7109375" style="5" customWidth="1"/>
    <col min="7173" max="7173" width="17.85546875" style="5" customWidth="1"/>
    <col min="7174" max="7174" width="19.5703125" style="5" customWidth="1"/>
    <col min="7175" max="7175" width="41.85546875" style="5" customWidth="1"/>
    <col min="7176" max="7177" width="0" style="5" hidden="1" customWidth="1"/>
    <col min="7178" max="7178" width="5.28515625" style="5" customWidth="1"/>
    <col min="7179" max="7190" width="4.42578125" style="5" customWidth="1"/>
    <col min="7191" max="7193" width="15.85546875" style="5" customWidth="1"/>
    <col min="7194" max="7194" width="41.85546875" style="5" customWidth="1"/>
    <col min="7195" max="7195" width="21.42578125" style="5" customWidth="1"/>
    <col min="7196" max="7196" width="30.28515625" style="5" customWidth="1"/>
    <col min="7197" max="7425" width="9.140625" style="5"/>
    <col min="7426" max="7426" width="32.42578125" style="5" customWidth="1"/>
    <col min="7427" max="7427" width="17.85546875" style="5" customWidth="1"/>
    <col min="7428" max="7428" width="16.7109375" style="5" customWidth="1"/>
    <col min="7429" max="7429" width="17.85546875" style="5" customWidth="1"/>
    <col min="7430" max="7430" width="19.5703125" style="5" customWidth="1"/>
    <col min="7431" max="7431" width="41.85546875" style="5" customWidth="1"/>
    <col min="7432" max="7433" width="0" style="5" hidden="1" customWidth="1"/>
    <col min="7434" max="7434" width="5.28515625" style="5" customWidth="1"/>
    <col min="7435" max="7446" width="4.42578125" style="5" customWidth="1"/>
    <col min="7447" max="7449" width="15.85546875" style="5" customWidth="1"/>
    <col min="7450" max="7450" width="41.85546875" style="5" customWidth="1"/>
    <col min="7451" max="7451" width="21.42578125" style="5" customWidth="1"/>
    <col min="7452" max="7452" width="30.28515625" style="5" customWidth="1"/>
    <col min="7453" max="7681" width="9.140625" style="5"/>
    <col min="7682" max="7682" width="32.42578125" style="5" customWidth="1"/>
    <col min="7683" max="7683" width="17.85546875" style="5" customWidth="1"/>
    <col min="7684" max="7684" width="16.7109375" style="5" customWidth="1"/>
    <col min="7685" max="7685" width="17.85546875" style="5" customWidth="1"/>
    <col min="7686" max="7686" width="19.5703125" style="5" customWidth="1"/>
    <col min="7687" max="7687" width="41.85546875" style="5" customWidth="1"/>
    <col min="7688" max="7689" width="0" style="5" hidden="1" customWidth="1"/>
    <col min="7690" max="7690" width="5.28515625" style="5" customWidth="1"/>
    <col min="7691" max="7702" width="4.42578125" style="5" customWidth="1"/>
    <col min="7703" max="7705" width="15.85546875" style="5" customWidth="1"/>
    <col min="7706" max="7706" width="41.85546875" style="5" customWidth="1"/>
    <col min="7707" max="7707" width="21.42578125" style="5" customWidth="1"/>
    <col min="7708" max="7708" width="30.28515625" style="5" customWidth="1"/>
    <col min="7709" max="7937" width="9.140625" style="5"/>
    <col min="7938" max="7938" width="32.42578125" style="5" customWidth="1"/>
    <col min="7939" max="7939" width="17.85546875" style="5" customWidth="1"/>
    <col min="7940" max="7940" width="16.7109375" style="5" customWidth="1"/>
    <col min="7941" max="7941" width="17.85546875" style="5" customWidth="1"/>
    <col min="7942" max="7942" width="19.5703125" style="5" customWidth="1"/>
    <col min="7943" max="7943" width="41.85546875" style="5" customWidth="1"/>
    <col min="7944" max="7945" width="0" style="5" hidden="1" customWidth="1"/>
    <col min="7946" max="7946" width="5.28515625" style="5" customWidth="1"/>
    <col min="7947" max="7958" width="4.42578125" style="5" customWidth="1"/>
    <col min="7959" max="7961" width="15.85546875" style="5" customWidth="1"/>
    <col min="7962" max="7962" width="41.85546875" style="5" customWidth="1"/>
    <col min="7963" max="7963" width="21.42578125" style="5" customWidth="1"/>
    <col min="7964" max="7964" width="30.28515625" style="5" customWidth="1"/>
    <col min="7965" max="8193" width="9.140625" style="5"/>
    <col min="8194" max="8194" width="32.42578125" style="5" customWidth="1"/>
    <col min="8195" max="8195" width="17.85546875" style="5" customWidth="1"/>
    <col min="8196" max="8196" width="16.7109375" style="5" customWidth="1"/>
    <col min="8197" max="8197" width="17.85546875" style="5" customWidth="1"/>
    <col min="8198" max="8198" width="19.5703125" style="5" customWidth="1"/>
    <col min="8199" max="8199" width="41.85546875" style="5" customWidth="1"/>
    <col min="8200" max="8201" width="0" style="5" hidden="1" customWidth="1"/>
    <col min="8202" max="8202" width="5.28515625" style="5" customWidth="1"/>
    <col min="8203" max="8214" width="4.42578125" style="5" customWidth="1"/>
    <col min="8215" max="8217" width="15.85546875" style="5" customWidth="1"/>
    <col min="8218" max="8218" width="41.85546875" style="5" customWidth="1"/>
    <col min="8219" max="8219" width="21.42578125" style="5" customWidth="1"/>
    <col min="8220" max="8220" width="30.28515625" style="5" customWidth="1"/>
    <col min="8221" max="8449" width="9.140625" style="5"/>
    <col min="8450" max="8450" width="32.42578125" style="5" customWidth="1"/>
    <col min="8451" max="8451" width="17.85546875" style="5" customWidth="1"/>
    <col min="8452" max="8452" width="16.7109375" style="5" customWidth="1"/>
    <col min="8453" max="8453" width="17.85546875" style="5" customWidth="1"/>
    <col min="8454" max="8454" width="19.5703125" style="5" customWidth="1"/>
    <col min="8455" max="8455" width="41.85546875" style="5" customWidth="1"/>
    <col min="8456" max="8457" width="0" style="5" hidden="1" customWidth="1"/>
    <col min="8458" max="8458" width="5.28515625" style="5" customWidth="1"/>
    <col min="8459" max="8470" width="4.42578125" style="5" customWidth="1"/>
    <col min="8471" max="8473" width="15.85546875" style="5" customWidth="1"/>
    <col min="8474" max="8474" width="41.85546875" style="5" customWidth="1"/>
    <col min="8475" max="8475" width="21.42578125" style="5" customWidth="1"/>
    <col min="8476" max="8476" width="30.28515625" style="5" customWidth="1"/>
    <col min="8477" max="8705" width="9.140625" style="5"/>
    <col min="8706" max="8706" width="32.42578125" style="5" customWidth="1"/>
    <col min="8707" max="8707" width="17.85546875" style="5" customWidth="1"/>
    <col min="8708" max="8708" width="16.7109375" style="5" customWidth="1"/>
    <col min="8709" max="8709" width="17.85546875" style="5" customWidth="1"/>
    <col min="8710" max="8710" width="19.5703125" style="5" customWidth="1"/>
    <col min="8711" max="8711" width="41.85546875" style="5" customWidth="1"/>
    <col min="8712" max="8713" width="0" style="5" hidden="1" customWidth="1"/>
    <col min="8714" max="8714" width="5.28515625" style="5" customWidth="1"/>
    <col min="8715" max="8726" width="4.42578125" style="5" customWidth="1"/>
    <col min="8727" max="8729" width="15.85546875" style="5" customWidth="1"/>
    <col min="8730" max="8730" width="41.85546875" style="5" customWidth="1"/>
    <col min="8731" max="8731" width="21.42578125" style="5" customWidth="1"/>
    <col min="8732" max="8732" width="30.28515625" style="5" customWidth="1"/>
    <col min="8733" max="8961" width="9.140625" style="5"/>
    <col min="8962" max="8962" width="32.42578125" style="5" customWidth="1"/>
    <col min="8963" max="8963" width="17.85546875" style="5" customWidth="1"/>
    <col min="8964" max="8964" width="16.7109375" style="5" customWidth="1"/>
    <col min="8965" max="8965" width="17.85546875" style="5" customWidth="1"/>
    <col min="8966" max="8966" width="19.5703125" style="5" customWidth="1"/>
    <col min="8967" max="8967" width="41.85546875" style="5" customWidth="1"/>
    <col min="8968" max="8969" width="0" style="5" hidden="1" customWidth="1"/>
    <col min="8970" max="8970" width="5.28515625" style="5" customWidth="1"/>
    <col min="8971" max="8982" width="4.42578125" style="5" customWidth="1"/>
    <col min="8983" max="8985" width="15.85546875" style="5" customWidth="1"/>
    <col min="8986" max="8986" width="41.85546875" style="5" customWidth="1"/>
    <col min="8987" max="8987" width="21.42578125" style="5" customWidth="1"/>
    <col min="8988" max="8988" width="30.28515625" style="5" customWidth="1"/>
    <col min="8989" max="9217" width="9.140625" style="5"/>
    <col min="9218" max="9218" width="32.42578125" style="5" customWidth="1"/>
    <col min="9219" max="9219" width="17.85546875" style="5" customWidth="1"/>
    <col min="9220" max="9220" width="16.7109375" style="5" customWidth="1"/>
    <col min="9221" max="9221" width="17.85546875" style="5" customWidth="1"/>
    <col min="9222" max="9222" width="19.5703125" style="5" customWidth="1"/>
    <col min="9223" max="9223" width="41.85546875" style="5" customWidth="1"/>
    <col min="9224" max="9225" width="0" style="5" hidden="1" customWidth="1"/>
    <col min="9226" max="9226" width="5.28515625" style="5" customWidth="1"/>
    <col min="9227" max="9238" width="4.42578125" style="5" customWidth="1"/>
    <col min="9239" max="9241" width="15.85546875" style="5" customWidth="1"/>
    <col min="9242" max="9242" width="41.85546875" style="5" customWidth="1"/>
    <col min="9243" max="9243" width="21.42578125" style="5" customWidth="1"/>
    <col min="9244" max="9244" width="30.28515625" style="5" customWidth="1"/>
    <col min="9245" max="9473" width="9.140625" style="5"/>
    <col min="9474" max="9474" width="32.42578125" style="5" customWidth="1"/>
    <col min="9475" max="9475" width="17.85546875" style="5" customWidth="1"/>
    <col min="9476" max="9476" width="16.7109375" style="5" customWidth="1"/>
    <col min="9477" max="9477" width="17.85546875" style="5" customWidth="1"/>
    <col min="9478" max="9478" width="19.5703125" style="5" customWidth="1"/>
    <col min="9479" max="9479" width="41.85546875" style="5" customWidth="1"/>
    <col min="9480" max="9481" width="0" style="5" hidden="1" customWidth="1"/>
    <col min="9482" max="9482" width="5.28515625" style="5" customWidth="1"/>
    <col min="9483" max="9494" width="4.42578125" style="5" customWidth="1"/>
    <col min="9495" max="9497" width="15.85546875" style="5" customWidth="1"/>
    <col min="9498" max="9498" width="41.85546875" style="5" customWidth="1"/>
    <col min="9499" max="9499" width="21.42578125" style="5" customWidth="1"/>
    <col min="9500" max="9500" width="30.28515625" style="5" customWidth="1"/>
    <col min="9501" max="9729" width="9.140625" style="5"/>
    <col min="9730" max="9730" width="32.42578125" style="5" customWidth="1"/>
    <col min="9731" max="9731" width="17.85546875" style="5" customWidth="1"/>
    <col min="9732" max="9732" width="16.7109375" style="5" customWidth="1"/>
    <col min="9733" max="9733" width="17.85546875" style="5" customWidth="1"/>
    <col min="9734" max="9734" width="19.5703125" style="5" customWidth="1"/>
    <col min="9735" max="9735" width="41.85546875" style="5" customWidth="1"/>
    <col min="9736" max="9737" width="0" style="5" hidden="1" customWidth="1"/>
    <col min="9738" max="9738" width="5.28515625" style="5" customWidth="1"/>
    <col min="9739" max="9750" width="4.42578125" style="5" customWidth="1"/>
    <col min="9751" max="9753" width="15.85546875" style="5" customWidth="1"/>
    <col min="9754" max="9754" width="41.85546875" style="5" customWidth="1"/>
    <col min="9755" max="9755" width="21.42578125" style="5" customWidth="1"/>
    <col min="9756" max="9756" width="30.28515625" style="5" customWidth="1"/>
    <col min="9757" max="9985" width="9.140625" style="5"/>
    <col min="9986" max="9986" width="32.42578125" style="5" customWidth="1"/>
    <col min="9987" max="9987" width="17.85546875" style="5" customWidth="1"/>
    <col min="9988" max="9988" width="16.7109375" style="5" customWidth="1"/>
    <col min="9989" max="9989" width="17.85546875" style="5" customWidth="1"/>
    <col min="9990" max="9990" width="19.5703125" style="5" customWidth="1"/>
    <col min="9991" max="9991" width="41.85546875" style="5" customWidth="1"/>
    <col min="9992" max="9993" width="0" style="5" hidden="1" customWidth="1"/>
    <col min="9994" max="9994" width="5.28515625" style="5" customWidth="1"/>
    <col min="9995" max="10006" width="4.42578125" style="5" customWidth="1"/>
    <col min="10007" max="10009" width="15.85546875" style="5" customWidth="1"/>
    <col min="10010" max="10010" width="41.85546875" style="5" customWidth="1"/>
    <col min="10011" max="10011" width="21.42578125" style="5" customWidth="1"/>
    <col min="10012" max="10012" width="30.28515625" style="5" customWidth="1"/>
    <col min="10013" max="10241" width="9.140625" style="5"/>
    <col min="10242" max="10242" width="32.42578125" style="5" customWidth="1"/>
    <col min="10243" max="10243" width="17.85546875" style="5" customWidth="1"/>
    <col min="10244" max="10244" width="16.7109375" style="5" customWidth="1"/>
    <col min="10245" max="10245" width="17.85546875" style="5" customWidth="1"/>
    <col min="10246" max="10246" width="19.5703125" style="5" customWidth="1"/>
    <col min="10247" max="10247" width="41.85546875" style="5" customWidth="1"/>
    <col min="10248" max="10249" width="0" style="5" hidden="1" customWidth="1"/>
    <col min="10250" max="10250" width="5.28515625" style="5" customWidth="1"/>
    <col min="10251" max="10262" width="4.42578125" style="5" customWidth="1"/>
    <col min="10263" max="10265" width="15.85546875" style="5" customWidth="1"/>
    <col min="10266" max="10266" width="41.85546875" style="5" customWidth="1"/>
    <col min="10267" max="10267" width="21.42578125" style="5" customWidth="1"/>
    <col min="10268" max="10268" width="30.28515625" style="5" customWidth="1"/>
    <col min="10269" max="10497" width="9.140625" style="5"/>
    <col min="10498" max="10498" width="32.42578125" style="5" customWidth="1"/>
    <col min="10499" max="10499" width="17.85546875" style="5" customWidth="1"/>
    <col min="10500" max="10500" width="16.7109375" style="5" customWidth="1"/>
    <col min="10501" max="10501" width="17.85546875" style="5" customWidth="1"/>
    <col min="10502" max="10502" width="19.5703125" style="5" customWidth="1"/>
    <col min="10503" max="10503" width="41.85546875" style="5" customWidth="1"/>
    <col min="10504" max="10505" width="0" style="5" hidden="1" customWidth="1"/>
    <col min="10506" max="10506" width="5.28515625" style="5" customWidth="1"/>
    <col min="10507" max="10518" width="4.42578125" style="5" customWidth="1"/>
    <col min="10519" max="10521" width="15.85546875" style="5" customWidth="1"/>
    <col min="10522" max="10522" width="41.85546875" style="5" customWidth="1"/>
    <col min="10523" max="10523" width="21.42578125" style="5" customWidth="1"/>
    <col min="10524" max="10524" width="30.28515625" style="5" customWidth="1"/>
    <col min="10525" max="10753" width="9.140625" style="5"/>
    <col min="10754" max="10754" width="32.42578125" style="5" customWidth="1"/>
    <col min="10755" max="10755" width="17.85546875" style="5" customWidth="1"/>
    <col min="10756" max="10756" width="16.7109375" style="5" customWidth="1"/>
    <col min="10757" max="10757" width="17.85546875" style="5" customWidth="1"/>
    <col min="10758" max="10758" width="19.5703125" style="5" customWidth="1"/>
    <col min="10759" max="10759" width="41.85546875" style="5" customWidth="1"/>
    <col min="10760" max="10761" width="0" style="5" hidden="1" customWidth="1"/>
    <col min="10762" max="10762" width="5.28515625" style="5" customWidth="1"/>
    <col min="10763" max="10774" width="4.42578125" style="5" customWidth="1"/>
    <col min="10775" max="10777" width="15.85546875" style="5" customWidth="1"/>
    <col min="10778" max="10778" width="41.85546875" style="5" customWidth="1"/>
    <col min="10779" max="10779" width="21.42578125" style="5" customWidth="1"/>
    <col min="10780" max="10780" width="30.28515625" style="5" customWidth="1"/>
    <col min="10781" max="11009" width="9.140625" style="5"/>
    <col min="11010" max="11010" width="32.42578125" style="5" customWidth="1"/>
    <col min="11011" max="11011" width="17.85546875" style="5" customWidth="1"/>
    <col min="11012" max="11012" width="16.7109375" style="5" customWidth="1"/>
    <col min="11013" max="11013" width="17.85546875" style="5" customWidth="1"/>
    <col min="11014" max="11014" width="19.5703125" style="5" customWidth="1"/>
    <col min="11015" max="11015" width="41.85546875" style="5" customWidth="1"/>
    <col min="11016" max="11017" width="0" style="5" hidden="1" customWidth="1"/>
    <col min="11018" max="11018" width="5.28515625" style="5" customWidth="1"/>
    <col min="11019" max="11030" width="4.42578125" style="5" customWidth="1"/>
    <col min="11031" max="11033" width="15.85546875" style="5" customWidth="1"/>
    <col min="11034" max="11034" width="41.85546875" style="5" customWidth="1"/>
    <col min="11035" max="11035" width="21.42578125" style="5" customWidth="1"/>
    <col min="11036" max="11036" width="30.28515625" style="5" customWidth="1"/>
    <col min="11037" max="11265" width="9.140625" style="5"/>
    <col min="11266" max="11266" width="32.42578125" style="5" customWidth="1"/>
    <col min="11267" max="11267" width="17.85546875" style="5" customWidth="1"/>
    <col min="11268" max="11268" width="16.7109375" style="5" customWidth="1"/>
    <col min="11269" max="11269" width="17.85546875" style="5" customWidth="1"/>
    <col min="11270" max="11270" width="19.5703125" style="5" customWidth="1"/>
    <col min="11271" max="11271" width="41.85546875" style="5" customWidth="1"/>
    <col min="11272" max="11273" width="0" style="5" hidden="1" customWidth="1"/>
    <col min="11274" max="11274" width="5.28515625" style="5" customWidth="1"/>
    <col min="11275" max="11286" width="4.42578125" style="5" customWidth="1"/>
    <col min="11287" max="11289" width="15.85546875" style="5" customWidth="1"/>
    <col min="11290" max="11290" width="41.85546875" style="5" customWidth="1"/>
    <col min="11291" max="11291" width="21.42578125" style="5" customWidth="1"/>
    <col min="11292" max="11292" width="30.28515625" style="5" customWidth="1"/>
    <col min="11293" max="11521" width="9.140625" style="5"/>
    <col min="11522" max="11522" width="32.42578125" style="5" customWidth="1"/>
    <col min="11523" max="11523" width="17.85546875" style="5" customWidth="1"/>
    <col min="11524" max="11524" width="16.7109375" style="5" customWidth="1"/>
    <col min="11525" max="11525" width="17.85546875" style="5" customWidth="1"/>
    <col min="11526" max="11526" width="19.5703125" style="5" customWidth="1"/>
    <col min="11527" max="11527" width="41.85546875" style="5" customWidth="1"/>
    <col min="11528" max="11529" width="0" style="5" hidden="1" customWidth="1"/>
    <col min="11530" max="11530" width="5.28515625" style="5" customWidth="1"/>
    <col min="11531" max="11542" width="4.42578125" style="5" customWidth="1"/>
    <col min="11543" max="11545" width="15.85546875" style="5" customWidth="1"/>
    <col min="11546" max="11546" width="41.85546875" style="5" customWidth="1"/>
    <col min="11547" max="11547" width="21.42578125" style="5" customWidth="1"/>
    <col min="11548" max="11548" width="30.28515625" style="5" customWidth="1"/>
    <col min="11549" max="11777" width="9.140625" style="5"/>
    <col min="11778" max="11778" width="32.42578125" style="5" customWidth="1"/>
    <col min="11779" max="11779" width="17.85546875" style="5" customWidth="1"/>
    <col min="11780" max="11780" width="16.7109375" style="5" customWidth="1"/>
    <col min="11781" max="11781" width="17.85546875" style="5" customWidth="1"/>
    <col min="11782" max="11782" width="19.5703125" style="5" customWidth="1"/>
    <col min="11783" max="11783" width="41.85546875" style="5" customWidth="1"/>
    <col min="11784" max="11785" width="0" style="5" hidden="1" customWidth="1"/>
    <col min="11786" max="11786" width="5.28515625" style="5" customWidth="1"/>
    <col min="11787" max="11798" width="4.42578125" style="5" customWidth="1"/>
    <col min="11799" max="11801" width="15.85546875" style="5" customWidth="1"/>
    <col min="11802" max="11802" width="41.85546875" style="5" customWidth="1"/>
    <col min="11803" max="11803" width="21.42578125" style="5" customWidth="1"/>
    <col min="11804" max="11804" width="30.28515625" style="5" customWidth="1"/>
    <col min="11805" max="12033" width="9.140625" style="5"/>
    <col min="12034" max="12034" width="32.42578125" style="5" customWidth="1"/>
    <col min="12035" max="12035" width="17.85546875" style="5" customWidth="1"/>
    <col min="12036" max="12036" width="16.7109375" style="5" customWidth="1"/>
    <col min="12037" max="12037" width="17.85546875" style="5" customWidth="1"/>
    <col min="12038" max="12038" width="19.5703125" style="5" customWidth="1"/>
    <col min="12039" max="12039" width="41.85546875" style="5" customWidth="1"/>
    <col min="12040" max="12041" width="0" style="5" hidden="1" customWidth="1"/>
    <col min="12042" max="12042" width="5.28515625" style="5" customWidth="1"/>
    <col min="12043" max="12054" width="4.42578125" style="5" customWidth="1"/>
    <col min="12055" max="12057" width="15.85546875" style="5" customWidth="1"/>
    <col min="12058" max="12058" width="41.85546875" style="5" customWidth="1"/>
    <col min="12059" max="12059" width="21.42578125" style="5" customWidth="1"/>
    <col min="12060" max="12060" width="30.28515625" style="5" customWidth="1"/>
    <col min="12061" max="12289" width="9.140625" style="5"/>
    <col min="12290" max="12290" width="32.42578125" style="5" customWidth="1"/>
    <col min="12291" max="12291" width="17.85546875" style="5" customWidth="1"/>
    <col min="12292" max="12292" width="16.7109375" style="5" customWidth="1"/>
    <col min="12293" max="12293" width="17.85546875" style="5" customWidth="1"/>
    <col min="12294" max="12294" width="19.5703125" style="5" customWidth="1"/>
    <col min="12295" max="12295" width="41.85546875" style="5" customWidth="1"/>
    <col min="12296" max="12297" width="0" style="5" hidden="1" customWidth="1"/>
    <col min="12298" max="12298" width="5.28515625" style="5" customWidth="1"/>
    <col min="12299" max="12310" width="4.42578125" style="5" customWidth="1"/>
    <col min="12311" max="12313" width="15.85546875" style="5" customWidth="1"/>
    <col min="12314" max="12314" width="41.85546875" style="5" customWidth="1"/>
    <col min="12315" max="12315" width="21.42578125" style="5" customWidth="1"/>
    <col min="12316" max="12316" width="30.28515625" style="5" customWidth="1"/>
    <col min="12317" max="12545" width="9.140625" style="5"/>
    <col min="12546" max="12546" width="32.42578125" style="5" customWidth="1"/>
    <col min="12547" max="12547" width="17.85546875" style="5" customWidth="1"/>
    <col min="12548" max="12548" width="16.7109375" style="5" customWidth="1"/>
    <col min="12549" max="12549" width="17.85546875" style="5" customWidth="1"/>
    <col min="12550" max="12550" width="19.5703125" style="5" customWidth="1"/>
    <col min="12551" max="12551" width="41.85546875" style="5" customWidth="1"/>
    <col min="12552" max="12553" width="0" style="5" hidden="1" customWidth="1"/>
    <col min="12554" max="12554" width="5.28515625" style="5" customWidth="1"/>
    <col min="12555" max="12566" width="4.42578125" style="5" customWidth="1"/>
    <col min="12567" max="12569" width="15.85546875" style="5" customWidth="1"/>
    <col min="12570" max="12570" width="41.85546875" style="5" customWidth="1"/>
    <col min="12571" max="12571" width="21.42578125" style="5" customWidth="1"/>
    <col min="12572" max="12572" width="30.28515625" style="5" customWidth="1"/>
    <col min="12573" max="12801" width="9.140625" style="5"/>
    <col min="12802" max="12802" width="32.42578125" style="5" customWidth="1"/>
    <col min="12803" max="12803" width="17.85546875" style="5" customWidth="1"/>
    <col min="12804" max="12804" width="16.7109375" style="5" customWidth="1"/>
    <col min="12805" max="12805" width="17.85546875" style="5" customWidth="1"/>
    <col min="12806" max="12806" width="19.5703125" style="5" customWidth="1"/>
    <col min="12807" max="12807" width="41.85546875" style="5" customWidth="1"/>
    <col min="12808" max="12809" width="0" style="5" hidden="1" customWidth="1"/>
    <col min="12810" max="12810" width="5.28515625" style="5" customWidth="1"/>
    <col min="12811" max="12822" width="4.42578125" style="5" customWidth="1"/>
    <col min="12823" max="12825" width="15.85546875" style="5" customWidth="1"/>
    <col min="12826" max="12826" width="41.85546875" style="5" customWidth="1"/>
    <col min="12827" max="12827" width="21.42578125" style="5" customWidth="1"/>
    <col min="12828" max="12828" width="30.28515625" style="5" customWidth="1"/>
    <col min="12829" max="13057" width="9.140625" style="5"/>
    <col min="13058" max="13058" width="32.42578125" style="5" customWidth="1"/>
    <col min="13059" max="13059" width="17.85546875" style="5" customWidth="1"/>
    <col min="13060" max="13060" width="16.7109375" style="5" customWidth="1"/>
    <col min="13061" max="13061" width="17.85546875" style="5" customWidth="1"/>
    <col min="13062" max="13062" width="19.5703125" style="5" customWidth="1"/>
    <col min="13063" max="13063" width="41.85546875" style="5" customWidth="1"/>
    <col min="13064" max="13065" width="0" style="5" hidden="1" customWidth="1"/>
    <col min="13066" max="13066" width="5.28515625" style="5" customWidth="1"/>
    <col min="13067" max="13078" width="4.42578125" style="5" customWidth="1"/>
    <col min="13079" max="13081" width="15.85546875" style="5" customWidth="1"/>
    <col min="13082" max="13082" width="41.85546875" style="5" customWidth="1"/>
    <col min="13083" max="13083" width="21.42578125" style="5" customWidth="1"/>
    <col min="13084" max="13084" width="30.28515625" style="5" customWidth="1"/>
    <col min="13085" max="13313" width="9.140625" style="5"/>
    <col min="13314" max="13314" width="32.42578125" style="5" customWidth="1"/>
    <col min="13315" max="13315" width="17.85546875" style="5" customWidth="1"/>
    <col min="13316" max="13316" width="16.7109375" style="5" customWidth="1"/>
    <col min="13317" max="13317" width="17.85546875" style="5" customWidth="1"/>
    <col min="13318" max="13318" width="19.5703125" style="5" customWidth="1"/>
    <col min="13319" max="13319" width="41.85546875" style="5" customWidth="1"/>
    <col min="13320" max="13321" width="0" style="5" hidden="1" customWidth="1"/>
    <col min="13322" max="13322" width="5.28515625" style="5" customWidth="1"/>
    <col min="13323" max="13334" width="4.42578125" style="5" customWidth="1"/>
    <col min="13335" max="13337" width="15.85546875" style="5" customWidth="1"/>
    <col min="13338" max="13338" width="41.85546875" style="5" customWidth="1"/>
    <col min="13339" max="13339" width="21.42578125" style="5" customWidth="1"/>
    <col min="13340" max="13340" width="30.28515625" style="5" customWidth="1"/>
    <col min="13341" max="13569" width="9.140625" style="5"/>
    <col min="13570" max="13570" width="32.42578125" style="5" customWidth="1"/>
    <col min="13571" max="13571" width="17.85546875" style="5" customWidth="1"/>
    <col min="13572" max="13572" width="16.7109375" style="5" customWidth="1"/>
    <col min="13573" max="13573" width="17.85546875" style="5" customWidth="1"/>
    <col min="13574" max="13574" width="19.5703125" style="5" customWidth="1"/>
    <col min="13575" max="13575" width="41.85546875" style="5" customWidth="1"/>
    <col min="13576" max="13577" width="0" style="5" hidden="1" customWidth="1"/>
    <col min="13578" max="13578" width="5.28515625" style="5" customWidth="1"/>
    <col min="13579" max="13590" width="4.42578125" style="5" customWidth="1"/>
    <col min="13591" max="13593" width="15.85546875" style="5" customWidth="1"/>
    <col min="13594" max="13594" width="41.85546875" style="5" customWidth="1"/>
    <col min="13595" max="13595" width="21.42578125" style="5" customWidth="1"/>
    <col min="13596" max="13596" width="30.28515625" style="5" customWidth="1"/>
    <col min="13597" max="13825" width="9.140625" style="5"/>
    <col min="13826" max="13826" width="32.42578125" style="5" customWidth="1"/>
    <col min="13827" max="13827" width="17.85546875" style="5" customWidth="1"/>
    <col min="13828" max="13828" width="16.7109375" style="5" customWidth="1"/>
    <col min="13829" max="13829" width="17.85546875" style="5" customWidth="1"/>
    <col min="13830" max="13830" width="19.5703125" style="5" customWidth="1"/>
    <col min="13831" max="13831" width="41.85546875" style="5" customWidth="1"/>
    <col min="13832" max="13833" width="0" style="5" hidden="1" customWidth="1"/>
    <col min="13834" max="13834" width="5.28515625" style="5" customWidth="1"/>
    <col min="13835" max="13846" width="4.42578125" style="5" customWidth="1"/>
    <col min="13847" max="13849" width="15.85546875" style="5" customWidth="1"/>
    <col min="13850" max="13850" width="41.85546875" style="5" customWidth="1"/>
    <col min="13851" max="13851" width="21.42578125" style="5" customWidth="1"/>
    <col min="13852" max="13852" width="30.28515625" style="5" customWidth="1"/>
    <col min="13853" max="14081" width="9.140625" style="5"/>
    <col min="14082" max="14082" width="32.42578125" style="5" customWidth="1"/>
    <col min="14083" max="14083" width="17.85546875" style="5" customWidth="1"/>
    <col min="14084" max="14084" width="16.7109375" style="5" customWidth="1"/>
    <col min="14085" max="14085" width="17.85546875" style="5" customWidth="1"/>
    <col min="14086" max="14086" width="19.5703125" style="5" customWidth="1"/>
    <col min="14087" max="14087" width="41.85546875" style="5" customWidth="1"/>
    <col min="14088" max="14089" width="0" style="5" hidden="1" customWidth="1"/>
    <col min="14090" max="14090" width="5.28515625" style="5" customWidth="1"/>
    <col min="14091" max="14102" width="4.42578125" style="5" customWidth="1"/>
    <col min="14103" max="14105" width="15.85546875" style="5" customWidth="1"/>
    <col min="14106" max="14106" width="41.85546875" style="5" customWidth="1"/>
    <col min="14107" max="14107" width="21.42578125" style="5" customWidth="1"/>
    <col min="14108" max="14108" width="30.28515625" style="5" customWidth="1"/>
    <col min="14109" max="14337" width="9.140625" style="5"/>
    <col min="14338" max="14338" width="32.42578125" style="5" customWidth="1"/>
    <col min="14339" max="14339" width="17.85546875" style="5" customWidth="1"/>
    <col min="14340" max="14340" width="16.7109375" style="5" customWidth="1"/>
    <col min="14341" max="14341" width="17.85546875" style="5" customWidth="1"/>
    <col min="14342" max="14342" width="19.5703125" style="5" customWidth="1"/>
    <col min="14343" max="14343" width="41.85546875" style="5" customWidth="1"/>
    <col min="14344" max="14345" width="0" style="5" hidden="1" customWidth="1"/>
    <col min="14346" max="14346" width="5.28515625" style="5" customWidth="1"/>
    <col min="14347" max="14358" width="4.42578125" style="5" customWidth="1"/>
    <col min="14359" max="14361" width="15.85546875" style="5" customWidth="1"/>
    <col min="14362" max="14362" width="41.85546875" style="5" customWidth="1"/>
    <col min="14363" max="14363" width="21.42578125" style="5" customWidth="1"/>
    <col min="14364" max="14364" width="30.28515625" style="5" customWidth="1"/>
    <col min="14365" max="14593" width="9.140625" style="5"/>
    <col min="14594" max="14594" width="32.42578125" style="5" customWidth="1"/>
    <col min="14595" max="14595" width="17.85546875" style="5" customWidth="1"/>
    <col min="14596" max="14596" width="16.7109375" style="5" customWidth="1"/>
    <col min="14597" max="14597" width="17.85546875" style="5" customWidth="1"/>
    <col min="14598" max="14598" width="19.5703125" style="5" customWidth="1"/>
    <col min="14599" max="14599" width="41.85546875" style="5" customWidth="1"/>
    <col min="14600" max="14601" width="0" style="5" hidden="1" customWidth="1"/>
    <col min="14602" max="14602" width="5.28515625" style="5" customWidth="1"/>
    <col min="14603" max="14614" width="4.42578125" style="5" customWidth="1"/>
    <col min="14615" max="14617" width="15.85546875" style="5" customWidth="1"/>
    <col min="14618" max="14618" width="41.85546875" style="5" customWidth="1"/>
    <col min="14619" max="14619" width="21.42578125" style="5" customWidth="1"/>
    <col min="14620" max="14620" width="30.28515625" style="5" customWidth="1"/>
    <col min="14621" max="14849" width="9.140625" style="5"/>
    <col min="14850" max="14850" width="32.42578125" style="5" customWidth="1"/>
    <col min="14851" max="14851" width="17.85546875" style="5" customWidth="1"/>
    <col min="14852" max="14852" width="16.7109375" style="5" customWidth="1"/>
    <col min="14853" max="14853" width="17.85546875" style="5" customWidth="1"/>
    <col min="14854" max="14854" width="19.5703125" style="5" customWidth="1"/>
    <col min="14855" max="14855" width="41.85546875" style="5" customWidth="1"/>
    <col min="14856" max="14857" width="0" style="5" hidden="1" customWidth="1"/>
    <col min="14858" max="14858" width="5.28515625" style="5" customWidth="1"/>
    <col min="14859" max="14870" width="4.42578125" style="5" customWidth="1"/>
    <col min="14871" max="14873" width="15.85546875" style="5" customWidth="1"/>
    <col min="14874" max="14874" width="41.85546875" style="5" customWidth="1"/>
    <col min="14875" max="14875" width="21.42578125" style="5" customWidth="1"/>
    <col min="14876" max="14876" width="30.28515625" style="5" customWidth="1"/>
    <col min="14877" max="15105" width="9.140625" style="5"/>
    <col min="15106" max="15106" width="32.42578125" style="5" customWidth="1"/>
    <col min="15107" max="15107" width="17.85546875" style="5" customWidth="1"/>
    <col min="15108" max="15108" width="16.7109375" style="5" customWidth="1"/>
    <col min="15109" max="15109" width="17.85546875" style="5" customWidth="1"/>
    <col min="15110" max="15110" width="19.5703125" style="5" customWidth="1"/>
    <col min="15111" max="15111" width="41.85546875" style="5" customWidth="1"/>
    <col min="15112" max="15113" width="0" style="5" hidden="1" customWidth="1"/>
    <col min="15114" max="15114" width="5.28515625" style="5" customWidth="1"/>
    <col min="15115" max="15126" width="4.42578125" style="5" customWidth="1"/>
    <col min="15127" max="15129" width="15.85546875" style="5" customWidth="1"/>
    <col min="15130" max="15130" width="41.85546875" style="5" customWidth="1"/>
    <col min="15131" max="15131" width="21.42578125" style="5" customWidth="1"/>
    <col min="15132" max="15132" width="30.28515625" style="5" customWidth="1"/>
    <col min="15133" max="15361" width="9.140625" style="5"/>
    <col min="15362" max="15362" width="32.42578125" style="5" customWidth="1"/>
    <col min="15363" max="15363" width="17.85546875" style="5" customWidth="1"/>
    <col min="15364" max="15364" width="16.7109375" style="5" customWidth="1"/>
    <col min="15365" max="15365" width="17.85546875" style="5" customWidth="1"/>
    <col min="15366" max="15366" width="19.5703125" style="5" customWidth="1"/>
    <col min="15367" max="15367" width="41.85546875" style="5" customWidth="1"/>
    <col min="15368" max="15369" width="0" style="5" hidden="1" customWidth="1"/>
    <col min="15370" max="15370" width="5.28515625" style="5" customWidth="1"/>
    <col min="15371" max="15382" width="4.42578125" style="5" customWidth="1"/>
    <col min="15383" max="15385" width="15.85546875" style="5" customWidth="1"/>
    <col min="15386" max="15386" width="41.85546875" style="5" customWidth="1"/>
    <col min="15387" max="15387" width="21.42578125" style="5" customWidth="1"/>
    <col min="15388" max="15388" width="30.28515625" style="5" customWidth="1"/>
    <col min="15389" max="15617" width="9.140625" style="5"/>
    <col min="15618" max="15618" width="32.42578125" style="5" customWidth="1"/>
    <col min="15619" max="15619" width="17.85546875" style="5" customWidth="1"/>
    <col min="15620" max="15620" width="16.7109375" style="5" customWidth="1"/>
    <col min="15621" max="15621" width="17.85546875" style="5" customWidth="1"/>
    <col min="15622" max="15622" width="19.5703125" style="5" customWidth="1"/>
    <col min="15623" max="15623" width="41.85546875" style="5" customWidth="1"/>
    <col min="15624" max="15625" width="0" style="5" hidden="1" customWidth="1"/>
    <col min="15626" max="15626" width="5.28515625" style="5" customWidth="1"/>
    <col min="15627" max="15638" width="4.42578125" style="5" customWidth="1"/>
    <col min="15639" max="15641" width="15.85546875" style="5" customWidth="1"/>
    <col min="15642" max="15642" width="41.85546875" style="5" customWidth="1"/>
    <col min="15643" max="15643" width="21.42578125" style="5" customWidth="1"/>
    <col min="15644" max="15644" width="30.28515625" style="5" customWidth="1"/>
    <col min="15645" max="15873" width="9.140625" style="5"/>
    <col min="15874" max="15874" width="32.42578125" style="5" customWidth="1"/>
    <col min="15875" max="15875" width="17.85546875" style="5" customWidth="1"/>
    <col min="15876" max="15876" width="16.7109375" style="5" customWidth="1"/>
    <col min="15877" max="15877" width="17.85546875" style="5" customWidth="1"/>
    <col min="15878" max="15878" width="19.5703125" style="5" customWidth="1"/>
    <col min="15879" max="15879" width="41.85546875" style="5" customWidth="1"/>
    <col min="15880" max="15881" width="0" style="5" hidden="1" customWidth="1"/>
    <col min="15882" max="15882" width="5.28515625" style="5" customWidth="1"/>
    <col min="15883" max="15894" width="4.42578125" style="5" customWidth="1"/>
    <col min="15895" max="15897" width="15.85546875" style="5" customWidth="1"/>
    <col min="15898" max="15898" width="41.85546875" style="5" customWidth="1"/>
    <col min="15899" max="15899" width="21.42578125" style="5" customWidth="1"/>
    <col min="15900" max="15900" width="30.28515625" style="5" customWidth="1"/>
    <col min="15901" max="16129" width="9.140625" style="5"/>
    <col min="16130" max="16130" width="32.42578125" style="5" customWidth="1"/>
    <col min="16131" max="16131" width="17.85546875" style="5" customWidth="1"/>
    <col min="16132" max="16132" width="16.7109375" style="5" customWidth="1"/>
    <col min="16133" max="16133" width="17.85546875" style="5" customWidth="1"/>
    <col min="16134" max="16134" width="19.5703125" style="5" customWidth="1"/>
    <col min="16135" max="16135" width="41.85546875" style="5" customWidth="1"/>
    <col min="16136" max="16137" width="0" style="5" hidden="1" customWidth="1"/>
    <col min="16138" max="16138" width="5.28515625" style="5" customWidth="1"/>
    <col min="16139" max="16150" width="4.42578125" style="5" customWidth="1"/>
    <col min="16151" max="16153" width="15.85546875" style="5" customWidth="1"/>
    <col min="16154" max="16154" width="41.85546875" style="5" customWidth="1"/>
    <col min="16155" max="16155" width="21.42578125" style="5" customWidth="1"/>
    <col min="16156" max="16156" width="30.28515625" style="5" customWidth="1"/>
    <col min="16157" max="16384" width="11.42578125" style="5"/>
  </cols>
  <sheetData>
    <row r="1" spans="1:28" ht="110.25" customHeight="1" x14ac:dyDescent="0.25">
      <c r="A1" s="231" t="s">
        <v>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3"/>
    </row>
    <row r="2" spans="1:28" ht="15.75" x14ac:dyDescent="0.3">
      <c r="A2" s="2"/>
      <c r="B2" s="2"/>
      <c r="C2" s="2"/>
      <c r="D2" s="2"/>
      <c r="E2" s="4"/>
      <c r="F2" s="1"/>
      <c r="G2" s="4"/>
      <c r="H2" s="4"/>
      <c r="I2" s="2"/>
      <c r="J2" s="2"/>
      <c r="K2" s="2"/>
      <c r="L2" s="2"/>
      <c r="M2" s="2"/>
      <c r="N2" s="2"/>
      <c r="O2" s="2"/>
      <c r="P2" s="2"/>
      <c r="Q2" s="2"/>
      <c r="R2" s="2"/>
      <c r="S2" s="2"/>
      <c r="T2" s="2"/>
      <c r="U2" s="2"/>
      <c r="V2" s="2"/>
      <c r="W2" s="2"/>
      <c r="X2" s="2"/>
      <c r="Y2" s="2"/>
      <c r="Z2" s="2"/>
      <c r="AA2" s="2"/>
      <c r="AB2" s="2"/>
    </row>
    <row r="3" spans="1:28" ht="15.75" x14ac:dyDescent="0.3">
      <c r="A3" s="3"/>
      <c r="B3" s="3"/>
      <c r="C3" s="3"/>
      <c r="D3" s="3"/>
      <c r="E3" s="4"/>
      <c r="F3" s="1"/>
      <c r="G3" s="4"/>
      <c r="H3" s="4"/>
      <c r="I3" s="2"/>
      <c r="J3" s="2"/>
      <c r="K3" s="2"/>
      <c r="L3" s="2"/>
      <c r="M3" s="2"/>
      <c r="N3" s="2"/>
      <c r="O3" s="2"/>
      <c r="P3" s="2"/>
      <c r="Q3" s="2"/>
      <c r="R3" s="2"/>
      <c r="S3" s="2"/>
      <c r="T3" s="2"/>
      <c r="U3" s="2"/>
      <c r="V3" s="2"/>
      <c r="W3" s="2"/>
      <c r="X3" s="2"/>
      <c r="Y3" s="2"/>
      <c r="Z3" s="2"/>
      <c r="AA3" s="2"/>
      <c r="AB3" s="2"/>
    </row>
    <row r="4" spans="1:28" ht="14.45" customHeight="1" x14ac:dyDescent="0.25">
      <c r="A4" s="268" t="s">
        <v>1</v>
      </c>
      <c r="B4" s="268"/>
      <c r="C4" s="268"/>
      <c r="D4" s="268"/>
      <c r="E4" s="268"/>
      <c r="F4" s="268"/>
      <c r="G4" s="268"/>
      <c r="H4" s="269" t="s">
        <v>2</v>
      </c>
      <c r="I4" s="269"/>
      <c r="J4" s="269"/>
      <c r="K4" s="269"/>
      <c r="L4" s="269"/>
      <c r="M4" s="269"/>
      <c r="N4" s="269"/>
      <c r="O4" s="269"/>
      <c r="P4" s="269"/>
      <c r="Q4" s="269"/>
      <c r="R4" s="269"/>
      <c r="S4" s="269"/>
      <c r="T4" s="269"/>
      <c r="U4" s="269"/>
      <c r="V4" s="269"/>
      <c r="W4" s="270" t="s">
        <v>3</v>
      </c>
      <c r="X4" s="270"/>
      <c r="Y4" s="271" t="s">
        <v>4</v>
      </c>
      <c r="Z4" s="271"/>
      <c r="AA4" s="271"/>
      <c r="AB4" s="271"/>
    </row>
    <row r="5" spans="1:28" ht="33.6" customHeight="1" thickBot="1" x14ac:dyDescent="0.3">
      <c r="A5" s="268"/>
      <c r="B5" s="268"/>
      <c r="C5" s="268"/>
      <c r="D5" s="268"/>
      <c r="E5" s="268"/>
      <c r="F5" s="268"/>
      <c r="G5" s="268"/>
      <c r="H5" s="269"/>
      <c r="I5" s="292"/>
      <c r="J5" s="292"/>
      <c r="K5" s="292"/>
      <c r="L5" s="292"/>
      <c r="M5" s="292"/>
      <c r="N5" s="292"/>
      <c r="O5" s="292"/>
      <c r="P5" s="292"/>
      <c r="Q5" s="269"/>
      <c r="R5" s="269"/>
      <c r="S5" s="269"/>
      <c r="T5" s="269"/>
      <c r="U5" s="269"/>
      <c r="V5" s="269"/>
      <c r="W5" s="270"/>
      <c r="X5" s="270"/>
      <c r="Y5" s="44" t="s">
        <v>157</v>
      </c>
      <c r="Z5" s="44" t="s">
        <v>6</v>
      </c>
      <c r="AA5" s="44" t="s">
        <v>7</v>
      </c>
      <c r="AB5" s="44" t="s">
        <v>8</v>
      </c>
    </row>
    <row r="6" spans="1:28" ht="75" customHeight="1" x14ac:dyDescent="0.25">
      <c r="A6" s="254" t="s">
        <v>9</v>
      </c>
      <c r="B6" s="254" t="s">
        <v>10</v>
      </c>
      <c r="C6" s="254" t="s">
        <v>11</v>
      </c>
      <c r="D6" s="254" t="s">
        <v>12</v>
      </c>
      <c r="E6" s="254" t="s">
        <v>13</v>
      </c>
      <c r="F6" s="254" t="s">
        <v>14</v>
      </c>
      <c r="G6" s="254" t="s">
        <v>15</v>
      </c>
      <c r="H6" s="301" t="s">
        <v>16</v>
      </c>
      <c r="I6" s="293" t="s">
        <v>17</v>
      </c>
      <c r="J6" s="294"/>
      <c r="K6" s="294"/>
      <c r="L6" s="295"/>
      <c r="M6" s="296" t="s">
        <v>18</v>
      </c>
      <c r="N6" s="297"/>
      <c r="O6" s="297"/>
      <c r="P6" s="298"/>
      <c r="Q6" s="299" t="s">
        <v>19</v>
      </c>
      <c r="R6" s="258"/>
      <c r="S6" s="258"/>
      <c r="T6" s="258"/>
      <c r="U6" s="255" t="s">
        <v>20</v>
      </c>
      <c r="V6" s="255" t="s">
        <v>21</v>
      </c>
      <c r="W6" s="216" t="s">
        <v>22</v>
      </c>
      <c r="X6" s="216" t="s">
        <v>23</v>
      </c>
      <c r="Y6" s="240" t="s">
        <v>24</v>
      </c>
      <c r="Z6" s="240" t="s">
        <v>25</v>
      </c>
      <c r="AA6" s="240" t="s">
        <v>26</v>
      </c>
      <c r="AB6" s="240" t="s">
        <v>27</v>
      </c>
    </row>
    <row r="7" spans="1:28" x14ac:dyDescent="0.25">
      <c r="A7" s="254"/>
      <c r="B7" s="254"/>
      <c r="C7" s="254"/>
      <c r="D7" s="254"/>
      <c r="E7" s="254"/>
      <c r="F7" s="254"/>
      <c r="G7" s="254"/>
      <c r="H7" s="301"/>
      <c r="I7" s="99">
        <v>1</v>
      </c>
      <c r="J7" s="42">
        <v>2</v>
      </c>
      <c r="K7" s="42">
        <v>3</v>
      </c>
      <c r="L7" s="100">
        <v>4</v>
      </c>
      <c r="M7" s="108">
        <v>5</v>
      </c>
      <c r="N7" s="43">
        <v>6</v>
      </c>
      <c r="O7" s="43">
        <v>7</v>
      </c>
      <c r="P7" s="109">
        <v>8</v>
      </c>
      <c r="Q7" s="36"/>
      <c r="R7" s="30"/>
      <c r="S7" s="30"/>
      <c r="T7" s="30"/>
      <c r="U7" s="255"/>
      <c r="V7" s="255"/>
      <c r="W7" s="216"/>
      <c r="X7" s="216"/>
      <c r="Y7" s="240"/>
      <c r="Z7" s="240"/>
      <c r="AA7" s="240"/>
      <c r="AB7" s="240"/>
    </row>
    <row r="8" spans="1:28" ht="42" customHeight="1" x14ac:dyDescent="0.25">
      <c r="A8" s="262" t="s">
        <v>200</v>
      </c>
      <c r="B8" s="262" t="s">
        <v>159</v>
      </c>
      <c r="C8" s="259" t="s">
        <v>201</v>
      </c>
      <c r="D8" s="300" t="s">
        <v>202</v>
      </c>
      <c r="E8" s="259" t="s">
        <v>203</v>
      </c>
      <c r="F8" s="262" t="s">
        <v>204</v>
      </c>
      <c r="G8" s="263" t="s">
        <v>205</v>
      </c>
      <c r="H8" s="37" t="s">
        <v>35</v>
      </c>
      <c r="I8" s="110">
        <v>1</v>
      </c>
      <c r="J8" s="31"/>
      <c r="K8" s="33"/>
      <c r="L8" s="140"/>
      <c r="M8" s="101"/>
      <c r="N8" s="32"/>
      <c r="O8" s="32"/>
      <c r="P8" s="107"/>
      <c r="Q8" s="97"/>
      <c r="R8" s="32"/>
      <c r="S8" s="32"/>
      <c r="T8" s="32"/>
      <c r="U8" s="265">
        <f>SUM(M8:P8)</f>
        <v>0</v>
      </c>
      <c r="V8" s="265">
        <f>SUM(M9:P9)</f>
        <v>0</v>
      </c>
      <c r="W8" s="265">
        <f>SUM(I9:P9)</f>
        <v>1</v>
      </c>
      <c r="X8" s="252" t="e">
        <f>+V8/U8</f>
        <v>#DIV/0!</v>
      </c>
      <c r="Y8" s="273" t="s">
        <v>630</v>
      </c>
      <c r="Z8" s="309" t="s">
        <v>37</v>
      </c>
      <c r="AA8" s="273" t="s">
        <v>631</v>
      </c>
      <c r="AB8" s="499" t="s">
        <v>610</v>
      </c>
    </row>
    <row r="9" spans="1:28" ht="42" customHeight="1" x14ac:dyDescent="0.25">
      <c r="A9" s="262"/>
      <c r="B9" s="262"/>
      <c r="C9" s="259"/>
      <c r="D9" s="300"/>
      <c r="E9" s="259"/>
      <c r="F9" s="262"/>
      <c r="G9" s="263"/>
      <c r="H9" s="37" t="s">
        <v>38</v>
      </c>
      <c r="I9" s="131">
        <v>1</v>
      </c>
      <c r="J9" s="33"/>
      <c r="K9" s="33"/>
      <c r="L9" s="116"/>
      <c r="M9" s="101"/>
      <c r="N9" s="32"/>
      <c r="O9" s="32"/>
      <c r="P9" s="107"/>
      <c r="Q9" s="97"/>
      <c r="R9" s="32"/>
      <c r="S9" s="32"/>
      <c r="T9" s="32"/>
      <c r="U9" s="265"/>
      <c r="V9" s="265"/>
      <c r="W9" s="265"/>
      <c r="X9" s="252"/>
      <c r="Y9" s="278"/>
      <c r="Z9" s="310"/>
      <c r="AA9" s="278"/>
      <c r="AB9" s="500"/>
    </row>
    <row r="10" spans="1:28" ht="60" customHeight="1" x14ac:dyDescent="0.25">
      <c r="A10" s="262"/>
      <c r="B10" s="262"/>
      <c r="C10" s="259"/>
      <c r="D10" s="300"/>
      <c r="E10" s="259" t="s">
        <v>206</v>
      </c>
      <c r="F10" s="262"/>
      <c r="G10" s="263" t="s">
        <v>207</v>
      </c>
      <c r="H10" s="37" t="s">
        <v>35</v>
      </c>
      <c r="I10" s="115"/>
      <c r="J10" s="33"/>
      <c r="K10" s="33"/>
      <c r="L10" s="116"/>
      <c r="M10" s="110">
        <v>0.5</v>
      </c>
      <c r="N10" s="34"/>
      <c r="O10" s="35"/>
      <c r="P10" s="111"/>
      <c r="Q10" s="98"/>
      <c r="R10" s="34"/>
      <c r="S10" s="35"/>
      <c r="T10" s="35"/>
      <c r="U10" s="265">
        <f>SUM(M10:P10)</f>
        <v>0.5</v>
      </c>
      <c r="V10" s="265">
        <f>SUM(M11:P11)</f>
        <v>0.5</v>
      </c>
      <c r="W10" s="265">
        <f>SUM(I11:P11)</f>
        <v>0.5</v>
      </c>
      <c r="X10" s="252">
        <f t="shared" ref="X10" si="0">+V10/U10</f>
        <v>1</v>
      </c>
      <c r="Y10" s="501" t="s">
        <v>208</v>
      </c>
      <c r="Z10" s="303" t="s">
        <v>37</v>
      </c>
      <c r="AA10" s="501" t="s">
        <v>632</v>
      </c>
      <c r="AB10" s="307" t="s">
        <v>37</v>
      </c>
    </row>
    <row r="11" spans="1:28" ht="42" customHeight="1" x14ac:dyDescent="0.25">
      <c r="A11" s="262"/>
      <c r="B11" s="262"/>
      <c r="C11" s="259"/>
      <c r="D11" s="300"/>
      <c r="E11" s="259"/>
      <c r="F11" s="262"/>
      <c r="G11" s="263"/>
      <c r="H11" s="37" t="s">
        <v>38</v>
      </c>
      <c r="I11" s="115"/>
      <c r="J11" s="33"/>
      <c r="K11" s="33"/>
      <c r="L11" s="116"/>
      <c r="M11" s="210">
        <v>0.5</v>
      </c>
      <c r="N11" s="34"/>
      <c r="O11" s="35"/>
      <c r="P11" s="111"/>
      <c r="Q11" s="98"/>
      <c r="R11" s="34"/>
      <c r="S11" s="35"/>
      <c r="T11" s="35"/>
      <c r="U11" s="265"/>
      <c r="V11" s="265"/>
      <c r="W11" s="265"/>
      <c r="X11" s="252"/>
      <c r="Y11" s="503"/>
      <c r="Z11" s="304"/>
      <c r="AA11" s="503"/>
      <c r="AB11" s="308"/>
    </row>
    <row r="12" spans="1:28" ht="42" customHeight="1" x14ac:dyDescent="0.25">
      <c r="A12" s="262" t="s">
        <v>200</v>
      </c>
      <c r="B12" s="262" t="s">
        <v>209</v>
      </c>
      <c r="C12" s="259" t="s">
        <v>152</v>
      </c>
      <c r="D12" s="300" t="s">
        <v>68</v>
      </c>
      <c r="E12" s="259" t="s">
        <v>210</v>
      </c>
      <c r="F12" s="262" t="s">
        <v>174</v>
      </c>
      <c r="G12" s="263" t="s">
        <v>211</v>
      </c>
      <c r="H12" s="37" t="s">
        <v>35</v>
      </c>
      <c r="I12" s="115"/>
      <c r="J12" s="33"/>
      <c r="K12" s="33"/>
      <c r="L12" s="116"/>
      <c r="M12" s="101"/>
      <c r="N12" s="32"/>
      <c r="O12" s="32"/>
      <c r="P12" s="107"/>
      <c r="Q12" s="97"/>
      <c r="R12" s="32"/>
      <c r="S12" s="32"/>
      <c r="T12" s="32"/>
      <c r="U12" s="265">
        <f>SUM(M12:P12)</f>
        <v>0</v>
      </c>
      <c r="V12" s="265">
        <f>SUM(M13:P13)</f>
        <v>0</v>
      </c>
      <c r="W12" s="265">
        <f>SUM(I13:P13)</f>
        <v>0</v>
      </c>
      <c r="X12" s="252" t="e">
        <f t="shared" ref="X12" si="1">+V12/U12</f>
        <v>#DIV/0!</v>
      </c>
      <c r="Y12" s="309" t="s">
        <v>37</v>
      </c>
      <c r="Z12" s="309" t="s">
        <v>37</v>
      </c>
      <c r="AA12" s="309" t="s">
        <v>37</v>
      </c>
      <c r="AB12" s="283" t="s">
        <v>37</v>
      </c>
    </row>
    <row r="13" spans="1:28" ht="42" customHeight="1" x14ac:dyDescent="0.25">
      <c r="A13" s="262"/>
      <c r="B13" s="262"/>
      <c r="C13" s="259"/>
      <c r="D13" s="300"/>
      <c r="E13" s="259"/>
      <c r="F13" s="311"/>
      <c r="G13" s="263"/>
      <c r="H13" s="37" t="s">
        <v>38</v>
      </c>
      <c r="I13" s="115"/>
      <c r="J13" s="33"/>
      <c r="K13" s="33"/>
      <c r="L13" s="116"/>
      <c r="M13" s="101"/>
      <c r="N13" s="32"/>
      <c r="O13" s="32"/>
      <c r="P13" s="107"/>
      <c r="Q13" s="97"/>
      <c r="R13" s="32"/>
      <c r="S13" s="32"/>
      <c r="T13" s="32"/>
      <c r="U13" s="265"/>
      <c r="V13" s="265"/>
      <c r="W13" s="265"/>
      <c r="X13" s="252"/>
      <c r="Y13" s="310"/>
      <c r="Z13" s="310"/>
      <c r="AA13" s="310"/>
      <c r="AB13" s="284"/>
    </row>
    <row r="14" spans="1:28" ht="57" customHeight="1" x14ac:dyDescent="0.25">
      <c r="A14" s="262" t="s">
        <v>200</v>
      </c>
      <c r="B14" s="262" t="s">
        <v>212</v>
      </c>
      <c r="C14" s="259" t="s">
        <v>152</v>
      </c>
      <c r="D14" s="259" t="s">
        <v>213</v>
      </c>
      <c r="E14" s="259" t="s">
        <v>214</v>
      </c>
      <c r="F14" s="262" t="s">
        <v>215</v>
      </c>
      <c r="G14" s="263" t="s">
        <v>216</v>
      </c>
      <c r="H14" s="37" t="s">
        <v>35</v>
      </c>
      <c r="I14" s="115"/>
      <c r="J14" s="33"/>
      <c r="K14" s="48">
        <v>0.25</v>
      </c>
      <c r="L14" s="116"/>
      <c r="M14" s="105"/>
      <c r="N14" s="48">
        <v>0.25</v>
      </c>
      <c r="O14" s="35"/>
      <c r="P14" s="111"/>
      <c r="Q14" s="98"/>
      <c r="R14" s="34"/>
      <c r="S14" s="35"/>
      <c r="T14" s="35"/>
      <c r="U14" s="265">
        <f>SUM(M14:P14)</f>
        <v>0.25</v>
      </c>
      <c r="V14" s="265">
        <f>SUM(M15:P15)</f>
        <v>0.25</v>
      </c>
      <c r="W14" s="265">
        <f>SUM(I15:P15)</f>
        <v>0.5</v>
      </c>
      <c r="X14" s="252">
        <f t="shared" ref="X14" si="2">+V14/U14</f>
        <v>1</v>
      </c>
      <c r="Y14" s="501" t="s">
        <v>217</v>
      </c>
      <c r="Z14" s="501" t="s">
        <v>668</v>
      </c>
      <c r="AA14" s="501" t="s">
        <v>633</v>
      </c>
      <c r="AB14" s="307" t="s">
        <v>37</v>
      </c>
    </row>
    <row r="15" spans="1:28" ht="42" customHeight="1" x14ac:dyDescent="0.25">
      <c r="A15" s="262"/>
      <c r="B15" s="262"/>
      <c r="C15" s="259"/>
      <c r="D15" s="259"/>
      <c r="E15" s="259"/>
      <c r="F15" s="262"/>
      <c r="G15" s="263"/>
      <c r="H15" s="37" t="s">
        <v>38</v>
      </c>
      <c r="I15" s="115"/>
      <c r="J15" s="33"/>
      <c r="K15" s="41">
        <v>0.25</v>
      </c>
      <c r="L15" s="116"/>
      <c r="M15" s="105"/>
      <c r="N15" s="41">
        <v>0.25</v>
      </c>
      <c r="O15" s="35"/>
      <c r="P15" s="111"/>
      <c r="Q15" s="98"/>
      <c r="R15" s="34"/>
      <c r="S15" s="35"/>
      <c r="T15" s="35"/>
      <c r="U15" s="265"/>
      <c r="V15" s="265"/>
      <c r="W15" s="265"/>
      <c r="X15" s="252"/>
      <c r="Y15" s="503"/>
      <c r="Z15" s="503"/>
      <c r="AA15" s="503"/>
      <c r="AB15" s="308"/>
    </row>
    <row r="16" spans="1:28" ht="42" customHeight="1" x14ac:dyDescent="0.25">
      <c r="A16" s="262" t="s">
        <v>200</v>
      </c>
      <c r="B16" s="262" t="s">
        <v>29</v>
      </c>
      <c r="C16" s="259" t="s">
        <v>30</v>
      </c>
      <c r="D16" s="259" t="s">
        <v>218</v>
      </c>
      <c r="E16" s="259" t="s">
        <v>219</v>
      </c>
      <c r="F16" s="262" t="s">
        <v>215</v>
      </c>
      <c r="G16" s="263" t="s">
        <v>220</v>
      </c>
      <c r="H16" s="37" t="s">
        <v>35</v>
      </c>
      <c r="I16" s="115"/>
      <c r="J16" s="33"/>
      <c r="K16" s="33"/>
      <c r="L16" s="102">
        <v>0.33</v>
      </c>
      <c r="M16" s="105"/>
      <c r="N16" s="34"/>
      <c r="O16" s="35"/>
      <c r="P16" s="102">
        <v>0.33</v>
      </c>
      <c r="Q16" s="98"/>
      <c r="R16" s="34"/>
      <c r="S16" s="35"/>
      <c r="T16" s="35"/>
      <c r="U16" s="265">
        <f>SUM(M16:P16)</f>
        <v>0.33</v>
      </c>
      <c r="V16" s="265">
        <f>SUM(M17:P17)</f>
        <v>0.33</v>
      </c>
      <c r="W16" s="265">
        <f>SUM(I17:P17)</f>
        <v>0.66</v>
      </c>
      <c r="X16" s="252">
        <f t="shared" ref="X16" si="3">+V16/U16</f>
        <v>1</v>
      </c>
      <c r="Y16" s="501" t="s">
        <v>669</v>
      </c>
      <c r="Z16" s="303" t="s">
        <v>37</v>
      </c>
      <c r="AA16" s="501" t="s">
        <v>634</v>
      </c>
      <c r="AB16" s="307" t="s">
        <v>37</v>
      </c>
    </row>
    <row r="17" spans="1:28" ht="42" customHeight="1" x14ac:dyDescent="0.25">
      <c r="A17" s="262"/>
      <c r="B17" s="262"/>
      <c r="C17" s="259"/>
      <c r="D17" s="259"/>
      <c r="E17" s="259"/>
      <c r="F17" s="262"/>
      <c r="G17" s="263"/>
      <c r="H17" s="37" t="s">
        <v>38</v>
      </c>
      <c r="I17" s="115"/>
      <c r="J17" s="33"/>
      <c r="K17" s="33"/>
      <c r="L17" s="104">
        <v>0.33</v>
      </c>
      <c r="M17" s="105"/>
      <c r="N17" s="34"/>
      <c r="O17" s="35"/>
      <c r="P17" s="104">
        <v>0.33</v>
      </c>
      <c r="Q17" s="98"/>
      <c r="R17" s="34"/>
      <c r="S17" s="35"/>
      <c r="T17" s="35"/>
      <c r="U17" s="265"/>
      <c r="V17" s="265"/>
      <c r="W17" s="265"/>
      <c r="X17" s="252"/>
      <c r="Y17" s="503"/>
      <c r="Z17" s="304"/>
      <c r="AA17" s="503"/>
      <c r="AB17" s="308"/>
    </row>
    <row r="18" spans="1:28" ht="42" customHeight="1" x14ac:dyDescent="0.25">
      <c r="A18" s="262"/>
      <c r="B18" s="262"/>
      <c r="C18" s="259"/>
      <c r="D18" s="259"/>
      <c r="E18" s="259" t="s">
        <v>221</v>
      </c>
      <c r="F18" s="262"/>
      <c r="G18" s="263" t="s">
        <v>222</v>
      </c>
      <c r="H18" s="37" t="s">
        <v>35</v>
      </c>
      <c r="I18" s="115"/>
      <c r="J18" s="33"/>
      <c r="K18" s="33"/>
      <c r="L18" s="116"/>
      <c r="M18" s="505"/>
      <c r="N18" s="48">
        <v>0.5</v>
      </c>
      <c r="O18" s="32"/>
      <c r="P18" s="107"/>
      <c r="Q18" s="97"/>
      <c r="R18" s="32"/>
      <c r="S18" s="32"/>
      <c r="T18" s="32"/>
      <c r="U18" s="265">
        <f>SUM(M18:P18)</f>
        <v>0.5</v>
      </c>
      <c r="V18" s="265">
        <f>SUM(M19:P19)</f>
        <v>0.5</v>
      </c>
      <c r="W18" s="265">
        <f>SUM(I19:P19)</f>
        <v>0.5</v>
      </c>
      <c r="X18" s="252">
        <f t="shared" ref="X18" si="4">+V18/U18</f>
        <v>1</v>
      </c>
      <c r="Y18" s="501" t="s">
        <v>223</v>
      </c>
      <c r="Z18" s="303" t="s">
        <v>37</v>
      </c>
      <c r="AA18" s="506" t="s">
        <v>635</v>
      </c>
      <c r="AB18" s="307" t="s">
        <v>37</v>
      </c>
    </row>
    <row r="19" spans="1:28" ht="42" customHeight="1" x14ac:dyDescent="0.25">
      <c r="A19" s="262"/>
      <c r="B19" s="262"/>
      <c r="C19" s="259"/>
      <c r="D19" s="259"/>
      <c r="E19" s="259"/>
      <c r="F19" s="262"/>
      <c r="G19" s="263"/>
      <c r="H19" s="37" t="s">
        <v>38</v>
      </c>
      <c r="I19" s="115"/>
      <c r="J19" s="33"/>
      <c r="K19" s="33"/>
      <c r="L19" s="116"/>
      <c r="M19" s="505"/>
      <c r="N19" s="211">
        <v>0.5</v>
      </c>
      <c r="O19" s="32"/>
      <c r="P19" s="107"/>
      <c r="Q19" s="97"/>
      <c r="R19" s="32"/>
      <c r="S19" s="32"/>
      <c r="T19" s="32"/>
      <c r="U19" s="265"/>
      <c r="V19" s="265"/>
      <c r="W19" s="265"/>
      <c r="X19" s="252"/>
      <c r="Y19" s="503"/>
      <c r="Z19" s="304"/>
      <c r="AA19" s="507"/>
      <c r="AB19" s="308"/>
    </row>
    <row r="20" spans="1:28" ht="42" customHeight="1" x14ac:dyDescent="0.25">
      <c r="A20" s="262" t="s">
        <v>200</v>
      </c>
      <c r="B20" s="262" t="s">
        <v>224</v>
      </c>
      <c r="C20" s="259" t="s">
        <v>225</v>
      </c>
      <c r="D20" s="259" t="s">
        <v>226</v>
      </c>
      <c r="E20" s="259" t="s">
        <v>227</v>
      </c>
      <c r="F20" s="262" t="s">
        <v>215</v>
      </c>
      <c r="G20" s="263" t="s">
        <v>228</v>
      </c>
      <c r="H20" s="37" t="s">
        <v>35</v>
      </c>
      <c r="I20" s="115"/>
      <c r="J20" s="33"/>
      <c r="K20" s="33"/>
      <c r="L20" s="116"/>
      <c r="M20" s="505"/>
      <c r="N20" s="48">
        <v>0.5</v>
      </c>
      <c r="O20" s="35"/>
      <c r="P20" s="111"/>
      <c r="Q20" s="98"/>
      <c r="R20" s="34"/>
      <c r="S20" s="35"/>
      <c r="T20" s="35"/>
      <c r="U20" s="265">
        <f>SUM(M20:P20)</f>
        <v>0.5</v>
      </c>
      <c r="V20" s="265">
        <f>SUM(M21:P21)</f>
        <v>0.5</v>
      </c>
      <c r="W20" s="265">
        <f>SUM(I21:P21)</f>
        <v>0.5</v>
      </c>
      <c r="X20" s="252">
        <f t="shared" ref="X20" si="5">+V20/U20</f>
        <v>1</v>
      </c>
      <c r="Y20" s="501" t="s">
        <v>229</v>
      </c>
      <c r="Z20" s="303" t="s">
        <v>37</v>
      </c>
      <c r="AA20" s="501" t="s">
        <v>636</v>
      </c>
      <c r="AB20" s="307" t="s">
        <v>37</v>
      </c>
    </row>
    <row r="21" spans="1:28" ht="42" customHeight="1" x14ac:dyDescent="0.25">
      <c r="A21" s="262"/>
      <c r="B21" s="262"/>
      <c r="C21" s="259"/>
      <c r="D21" s="259"/>
      <c r="E21" s="259"/>
      <c r="F21" s="262"/>
      <c r="G21" s="263"/>
      <c r="H21" s="37" t="s">
        <v>38</v>
      </c>
      <c r="I21" s="115"/>
      <c r="J21" s="33"/>
      <c r="K21" s="33"/>
      <c r="L21" s="116"/>
      <c r="M21" s="505"/>
      <c r="N21" s="211">
        <v>0.5</v>
      </c>
      <c r="O21" s="35"/>
      <c r="P21" s="111"/>
      <c r="Q21" s="98"/>
      <c r="R21" s="34"/>
      <c r="S21" s="35"/>
      <c r="T21" s="35"/>
      <c r="U21" s="265"/>
      <c r="V21" s="265"/>
      <c r="W21" s="265"/>
      <c r="X21" s="252"/>
      <c r="Y21" s="503"/>
      <c r="Z21" s="304"/>
      <c r="AA21" s="503"/>
      <c r="AB21" s="308"/>
    </row>
    <row r="22" spans="1:28" ht="42" customHeight="1" x14ac:dyDescent="0.25">
      <c r="A22" s="262"/>
      <c r="B22" s="262"/>
      <c r="C22" s="259"/>
      <c r="D22" s="259"/>
      <c r="E22" s="259" t="s">
        <v>230</v>
      </c>
      <c r="F22" s="262"/>
      <c r="G22" s="263" t="s">
        <v>231</v>
      </c>
      <c r="H22" s="37" t="s">
        <v>35</v>
      </c>
      <c r="I22" s="115"/>
      <c r="J22" s="33"/>
      <c r="K22" s="33"/>
      <c r="L22" s="116"/>
      <c r="M22" s="505"/>
      <c r="N22" s="48">
        <v>0.5</v>
      </c>
      <c r="O22" s="32"/>
      <c r="P22" s="107"/>
      <c r="Q22" s="97"/>
      <c r="R22" s="32"/>
      <c r="S22" s="32"/>
      <c r="T22" s="32"/>
      <c r="U22" s="265">
        <f>SUM(M22:P22)</f>
        <v>0.5</v>
      </c>
      <c r="V22" s="265">
        <f>SUM(M23:P23)</f>
        <v>0.5</v>
      </c>
      <c r="W22" s="265">
        <f>SUM(I23:P23)</f>
        <v>0.5</v>
      </c>
      <c r="X22" s="252">
        <f t="shared" ref="X22" si="6">+V22/U22</f>
        <v>1</v>
      </c>
      <c r="Y22" s="501" t="s">
        <v>232</v>
      </c>
      <c r="Z22" s="307" t="s">
        <v>37</v>
      </c>
      <c r="AA22" s="501" t="s">
        <v>637</v>
      </c>
      <c r="AB22" s="307" t="s">
        <v>37</v>
      </c>
    </row>
    <row r="23" spans="1:28" ht="42" customHeight="1" x14ac:dyDescent="0.25">
      <c r="A23" s="262"/>
      <c r="B23" s="262"/>
      <c r="C23" s="259"/>
      <c r="D23" s="259"/>
      <c r="E23" s="259"/>
      <c r="F23" s="262"/>
      <c r="G23" s="263"/>
      <c r="H23" s="37" t="s">
        <v>38</v>
      </c>
      <c r="I23" s="115"/>
      <c r="J23" s="33"/>
      <c r="K23" s="33"/>
      <c r="L23" s="116"/>
      <c r="M23" s="505"/>
      <c r="N23" s="211">
        <v>0.5</v>
      </c>
      <c r="O23" s="32"/>
      <c r="P23" s="107"/>
      <c r="Q23" s="97"/>
      <c r="R23" s="32"/>
      <c r="S23" s="32"/>
      <c r="T23" s="32"/>
      <c r="U23" s="265"/>
      <c r="V23" s="265"/>
      <c r="W23" s="265"/>
      <c r="X23" s="252"/>
      <c r="Y23" s="503"/>
      <c r="Z23" s="308"/>
      <c r="AA23" s="503"/>
      <c r="AB23" s="308"/>
    </row>
    <row r="24" spans="1:28" ht="69" customHeight="1" x14ac:dyDescent="0.25">
      <c r="A24" s="262" t="s">
        <v>200</v>
      </c>
      <c r="B24" s="262" t="s">
        <v>233</v>
      </c>
      <c r="C24" s="259" t="s">
        <v>225</v>
      </c>
      <c r="D24" s="259" t="s">
        <v>234</v>
      </c>
      <c r="E24" s="259" t="s">
        <v>235</v>
      </c>
      <c r="F24" s="262" t="s">
        <v>215</v>
      </c>
      <c r="G24" s="263" t="s">
        <v>236</v>
      </c>
      <c r="H24" s="37" t="s">
        <v>35</v>
      </c>
      <c r="I24" s="115"/>
      <c r="J24" s="33"/>
      <c r="K24" s="47"/>
      <c r="L24" s="116"/>
      <c r="M24" s="505"/>
      <c r="N24" s="48">
        <v>0.33</v>
      </c>
      <c r="O24" s="35"/>
      <c r="P24" s="111"/>
      <c r="Q24" s="98"/>
      <c r="R24" s="34"/>
      <c r="S24" s="35"/>
      <c r="T24" s="35"/>
      <c r="U24" s="265">
        <f>SUM(M24:P24)</f>
        <v>0.33</v>
      </c>
      <c r="V24" s="265">
        <f>SUM(M25:P25)</f>
        <v>0.33</v>
      </c>
      <c r="W24" s="265">
        <f>SUM(I25:P25)</f>
        <v>0.33</v>
      </c>
      <c r="X24" s="252">
        <f t="shared" ref="X24" si="7">+V24/U24</f>
        <v>1</v>
      </c>
      <c r="Y24" s="501" t="s">
        <v>237</v>
      </c>
      <c r="Z24" s="501" t="s">
        <v>238</v>
      </c>
      <c r="AA24" s="501" t="s">
        <v>637</v>
      </c>
      <c r="AB24" s="307" t="s">
        <v>37</v>
      </c>
    </row>
    <row r="25" spans="1:28" ht="78" customHeight="1" x14ac:dyDescent="0.25">
      <c r="A25" s="262"/>
      <c r="B25" s="262"/>
      <c r="C25" s="259"/>
      <c r="D25" s="259"/>
      <c r="E25" s="259"/>
      <c r="F25" s="262"/>
      <c r="G25" s="263"/>
      <c r="H25" s="37" t="s">
        <v>38</v>
      </c>
      <c r="I25" s="115"/>
      <c r="J25" s="33"/>
      <c r="K25" s="33"/>
      <c r="L25" s="116"/>
      <c r="M25" s="105"/>
      <c r="N25" s="211">
        <v>0.33</v>
      </c>
      <c r="O25" s="35"/>
      <c r="P25" s="111"/>
      <c r="Q25" s="98"/>
      <c r="R25" s="34"/>
      <c r="S25" s="35"/>
      <c r="T25" s="35"/>
      <c r="U25" s="265"/>
      <c r="V25" s="265"/>
      <c r="W25" s="265"/>
      <c r="X25" s="252"/>
      <c r="Y25" s="503"/>
      <c r="Z25" s="503"/>
      <c r="AA25" s="503"/>
      <c r="AB25" s="308"/>
    </row>
    <row r="26" spans="1:28" ht="42" customHeight="1" x14ac:dyDescent="0.25">
      <c r="A26" s="262"/>
      <c r="B26" s="262"/>
      <c r="C26" s="259"/>
      <c r="D26" s="259"/>
      <c r="E26" s="259" t="s">
        <v>239</v>
      </c>
      <c r="F26" s="262"/>
      <c r="G26" s="263" t="s">
        <v>240</v>
      </c>
      <c r="H26" s="37" t="s">
        <v>35</v>
      </c>
      <c r="I26" s="115"/>
      <c r="J26" s="33"/>
      <c r="K26" s="33"/>
      <c r="L26" s="116"/>
      <c r="M26" s="101"/>
      <c r="N26" s="32"/>
      <c r="O26" s="141">
        <v>0.5</v>
      </c>
      <c r="P26" s="107"/>
      <c r="Q26" s="97"/>
      <c r="R26" s="32"/>
      <c r="S26" s="32"/>
      <c r="T26" s="32"/>
      <c r="U26" s="265">
        <f>SUM(M26:P26)</f>
        <v>0.5</v>
      </c>
      <c r="V26" s="265">
        <f>SUM(M27:P27)</f>
        <v>0</v>
      </c>
      <c r="W26" s="265">
        <f>SUM(I27:P27)</f>
        <v>0</v>
      </c>
      <c r="X26" s="252">
        <f>+V26/U26</f>
        <v>0</v>
      </c>
      <c r="Y26" s="501" t="s">
        <v>241</v>
      </c>
      <c r="Z26" s="501" t="s">
        <v>238</v>
      </c>
      <c r="AA26" s="426" t="s">
        <v>242</v>
      </c>
      <c r="AB26" s="502" t="s">
        <v>243</v>
      </c>
    </row>
    <row r="27" spans="1:28" ht="42" customHeight="1" x14ac:dyDescent="0.25">
      <c r="A27" s="262"/>
      <c r="B27" s="262"/>
      <c r="C27" s="259"/>
      <c r="D27" s="259"/>
      <c r="E27" s="259"/>
      <c r="F27" s="262"/>
      <c r="G27" s="263"/>
      <c r="H27" s="37" t="s">
        <v>38</v>
      </c>
      <c r="I27" s="117"/>
      <c r="J27" s="118"/>
      <c r="K27" s="118"/>
      <c r="L27" s="119"/>
      <c r="M27" s="123"/>
      <c r="N27" s="124"/>
      <c r="O27" s="212">
        <v>0</v>
      </c>
      <c r="P27" s="125"/>
      <c r="Q27" s="97"/>
      <c r="R27" s="32"/>
      <c r="S27" s="32"/>
      <c r="T27" s="32"/>
      <c r="U27" s="265"/>
      <c r="V27" s="265"/>
      <c r="W27" s="265"/>
      <c r="X27" s="252"/>
      <c r="Y27" s="503"/>
      <c r="Z27" s="503"/>
      <c r="AA27" s="427"/>
      <c r="AB27" s="504"/>
    </row>
    <row r="28" spans="1:28" customFormat="1" ht="38.450000000000003" customHeight="1" x14ac:dyDescent="0.25"/>
    <row r="29" spans="1:28" customFormat="1" ht="38.450000000000003" customHeight="1" x14ac:dyDescent="0.25"/>
    <row r="30" spans="1:28" customFormat="1" ht="38.450000000000003" customHeight="1" x14ac:dyDescent="0.25"/>
    <row r="31" spans="1:28" customFormat="1" ht="38.450000000000003" customHeight="1" x14ac:dyDescent="0.25"/>
    <row r="32" spans="1:28" customFormat="1" ht="38.450000000000003" customHeight="1" x14ac:dyDescent="0.25"/>
    <row r="33" customFormat="1" ht="38.450000000000003" customHeight="1" x14ac:dyDescent="0.25"/>
    <row r="34" customFormat="1" ht="38.450000000000003" customHeight="1" x14ac:dyDescent="0.25"/>
    <row r="35" customFormat="1" ht="38.450000000000003" customHeight="1" x14ac:dyDescent="0.25"/>
    <row r="36" customFormat="1" ht="21" customHeight="1" x14ac:dyDescent="0.25"/>
    <row r="37" customFormat="1" x14ac:dyDescent="0.25"/>
    <row r="38" customFormat="1" ht="15.75" customHeight="1" x14ac:dyDescent="0.25"/>
    <row r="39" customFormat="1" x14ac:dyDescent="0.25"/>
    <row r="40" customFormat="1" ht="22.5" customHeigh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ht="21" customHeight="1" x14ac:dyDescent="0.25"/>
    <row r="49" customFormat="1" x14ac:dyDescent="0.25"/>
    <row r="50" customFormat="1" ht="15.75" customHeight="1" x14ac:dyDescent="0.25"/>
    <row r="51" customFormat="1" x14ac:dyDescent="0.25"/>
    <row r="52" customFormat="1" x14ac:dyDescent="0.25"/>
    <row r="53" customFormat="1" ht="49.5" customHeight="1" x14ac:dyDescent="0.25"/>
    <row r="54" customFormat="1" ht="15.75" customHeight="1" x14ac:dyDescent="0.25"/>
    <row r="55" customFormat="1" x14ac:dyDescent="0.25"/>
    <row r="56" customFormat="1" x14ac:dyDescent="0.25"/>
    <row r="57" customFormat="1" ht="24.75" customHeight="1" x14ac:dyDescent="0.25"/>
    <row r="58" customFormat="1" x14ac:dyDescent="0.25"/>
    <row r="59" customFormat="1" x14ac:dyDescent="0.25"/>
    <row r="60" customFormat="1" x14ac:dyDescent="0.25"/>
    <row r="61" customFormat="1" x14ac:dyDescent="0.25"/>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154">
    <mergeCell ref="C8:C11"/>
    <mergeCell ref="B8:B11"/>
    <mergeCell ref="A8:A11"/>
    <mergeCell ref="A1:AB1"/>
    <mergeCell ref="A4:G5"/>
    <mergeCell ref="H4:V5"/>
    <mergeCell ref="W4:X5"/>
    <mergeCell ref="Y4:AB4"/>
    <mergeCell ref="I6:L6"/>
    <mergeCell ref="M6:P6"/>
    <mergeCell ref="Q6:T6"/>
    <mergeCell ref="X10:X11"/>
    <mergeCell ref="F8:F11"/>
    <mergeCell ref="A6:A7"/>
    <mergeCell ref="B6:B7"/>
    <mergeCell ref="C6:C7"/>
    <mergeCell ref="D6:D7"/>
    <mergeCell ref="E6:E7"/>
    <mergeCell ref="F6:F7"/>
    <mergeCell ref="G6:G7"/>
    <mergeCell ref="H6:H7"/>
    <mergeCell ref="U6:U7"/>
    <mergeCell ref="V6:V7"/>
    <mergeCell ref="W8:W9"/>
    <mergeCell ref="D8:D11"/>
    <mergeCell ref="W26:W27"/>
    <mergeCell ref="X26:X27"/>
    <mergeCell ref="E26:E27"/>
    <mergeCell ref="G26:G27"/>
    <mergeCell ref="U26:U27"/>
    <mergeCell ref="X22:X23"/>
    <mergeCell ref="E24:E25"/>
    <mergeCell ref="G24:G25"/>
    <mergeCell ref="U24:U25"/>
    <mergeCell ref="V24:V25"/>
    <mergeCell ref="W24:W25"/>
    <mergeCell ref="X24:X25"/>
    <mergeCell ref="F20:F23"/>
    <mergeCell ref="G20:G21"/>
    <mergeCell ref="U20:U21"/>
    <mergeCell ref="V20:V21"/>
    <mergeCell ref="W16:W17"/>
    <mergeCell ref="X16:X17"/>
    <mergeCell ref="X8:X9"/>
    <mergeCell ref="E10:E11"/>
    <mergeCell ref="G10:G11"/>
    <mergeCell ref="U10:U11"/>
    <mergeCell ref="V10:V11"/>
    <mergeCell ref="W10:W11"/>
    <mergeCell ref="E8:E9"/>
    <mergeCell ref="W14:W15"/>
    <mergeCell ref="X14:X15"/>
    <mergeCell ref="E14:E15"/>
    <mergeCell ref="E18:E19"/>
    <mergeCell ref="F16:F19"/>
    <mergeCell ref="W18:W19"/>
    <mergeCell ref="X18:X19"/>
    <mergeCell ref="V26:V27"/>
    <mergeCell ref="G18:G19"/>
    <mergeCell ref="U18:U19"/>
    <mergeCell ref="V18:V19"/>
    <mergeCell ref="G14:G15"/>
    <mergeCell ref="U14:U15"/>
    <mergeCell ref="V14:V15"/>
    <mergeCell ref="G16:G17"/>
    <mergeCell ref="W20:W21"/>
    <mergeCell ref="X20:X21"/>
    <mergeCell ref="E22:E23"/>
    <mergeCell ref="G22:G23"/>
    <mergeCell ref="U22:U23"/>
    <mergeCell ref="V22:V23"/>
    <mergeCell ref="W22:W23"/>
    <mergeCell ref="U16:U17"/>
    <mergeCell ref="V16:V17"/>
    <mergeCell ref="A14:A15"/>
    <mergeCell ref="A24:A27"/>
    <mergeCell ref="B24:B27"/>
    <mergeCell ref="C24:C27"/>
    <mergeCell ref="D24:D27"/>
    <mergeCell ref="F24:F27"/>
    <mergeCell ref="E16:E17"/>
    <mergeCell ref="D16:D19"/>
    <mergeCell ref="C16:C19"/>
    <mergeCell ref="B16:B19"/>
    <mergeCell ref="A16:A19"/>
    <mergeCell ref="A20:A23"/>
    <mergeCell ref="B20:B23"/>
    <mergeCell ref="C20:C23"/>
    <mergeCell ref="D20:D23"/>
    <mergeCell ref="E20:E21"/>
    <mergeCell ref="W6:W7"/>
    <mergeCell ref="X6:X7"/>
    <mergeCell ref="Y6:Y7"/>
    <mergeCell ref="Z6:Z7"/>
    <mergeCell ref="AA6:AA7"/>
    <mergeCell ref="AB6:AB7"/>
    <mergeCell ref="A12:A13"/>
    <mergeCell ref="F14:F15"/>
    <mergeCell ref="D14:D15"/>
    <mergeCell ref="C14:C15"/>
    <mergeCell ref="B14:B15"/>
    <mergeCell ref="D12:D13"/>
    <mergeCell ref="C12:C13"/>
    <mergeCell ref="B12:B13"/>
    <mergeCell ref="E12:E13"/>
    <mergeCell ref="G12:G13"/>
    <mergeCell ref="U12:U13"/>
    <mergeCell ref="V12:V13"/>
    <mergeCell ref="W12:W13"/>
    <mergeCell ref="X12:X13"/>
    <mergeCell ref="F12:F13"/>
    <mergeCell ref="G8:G9"/>
    <mergeCell ref="U8:U9"/>
    <mergeCell ref="V8:V9"/>
    <mergeCell ref="Y8:Y9"/>
    <mergeCell ref="Z8:Z9"/>
    <mergeCell ref="AA8:AA9"/>
    <mergeCell ref="AB8:AB9"/>
    <mergeCell ref="Y10:Y11"/>
    <mergeCell ref="Z10:Z11"/>
    <mergeCell ref="AA10:AA11"/>
    <mergeCell ref="AB10:AB11"/>
    <mergeCell ref="Y12:Y13"/>
    <mergeCell ref="Z12:Z13"/>
    <mergeCell ref="AA12:AA13"/>
    <mergeCell ref="AB12:AB13"/>
    <mergeCell ref="Y14:Y15"/>
    <mergeCell ref="Z14:Z15"/>
    <mergeCell ref="AA14:AA15"/>
    <mergeCell ref="AB14:AB15"/>
    <mergeCell ref="Y16:Y17"/>
    <mergeCell ref="Z16:Z17"/>
    <mergeCell ref="AA16:AA17"/>
    <mergeCell ref="AB16:AB17"/>
    <mergeCell ref="Y18:Y19"/>
    <mergeCell ref="Z18:Z19"/>
    <mergeCell ref="AA18:AA19"/>
    <mergeCell ref="AB18:AB19"/>
    <mergeCell ref="Y26:Y27"/>
    <mergeCell ref="Z26:Z27"/>
    <mergeCell ref="AA26:AA27"/>
    <mergeCell ref="AB26:AB27"/>
    <mergeCell ref="Y20:Y21"/>
    <mergeCell ref="Z20:Z21"/>
    <mergeCell ref="AA20:AA21"/>
    <mergeCell ref="AB20:AB21"/>
    <mergeCell ref="Y22:Y23"/>
    <mergeCell ref="Z22:Z23"/>
    <mergeCell ref="AA22:AA23"/>
    <mergeCell ref="AB22:AB23"/>
    <mergeCell ref="Y24:Y25"/>
    <mergeCell ref="Z24:Z25"/>
    <mergeCell ref="AA24:AA25"/>
    <mergeCell ref="AB24:AB25"/>
  </mergeCells>
  <conditionalFormatting sqref="J9:L9">
    <cfRule type="cellIs" dxfId="103" priority="1" operator="equal">
      <formula>0</formula>
    </cfRule>
    <cfRule type="cellIs" dxfId="102" priority="2" operator="lessThan">
      <formula>0.99</formula>
    </cfRule>
    <cfRule type="cellIs" dxfId="101" priority="3" operator="equal">
      <formula>$K$8</formula>
    </cfRule>
    <cfRule type="cellIs" dxfId="100" priority="4" operator="equal">
      <formula>0</formula>
    </cfRule>
    <cfRule type="cellIs" dxfId="99" priority="5" operator="lessThan">
      <formula>$L$10</formula>
    </cfRule>
    <cfRule type="cellIs" dxfId="98" priority="6" operator="equal">
      <formula>$L$10</formula>
    </cfRule>
    <cfRule type="colorScale" priority="7">
      <colorScale>
        <cfvo type="num" val="79"/>
        <cfvo type="num" val="80"/>
        <cfvo type="num" val="100"/>
        <color rgb="FFFF0000"/>
        <color rgb="FFFFEB84"/>
        <color rgb="FF63BE7B"/>
      </colorScale>
    </cfRule>
  </conditionalFormatting>
  <hyperlinks>
    <hyperlink ref="AA16:AA17" r:id="rId1" display="https://juspemil-my.sharepoint.com/:b:/g/personal/diana_murcia_justiciamilitar_gov_co/EaeLhM-Sg2xFoDR8fW-elTwBRhmBseJKinggPvqUXg7WTA?e=KHCswQ " xr:uid="{3C94DC51-A53C-46D3-8CE3-BE6F8BAF3C3B}"/>
    <hyperlink ref="AA18:AA19" r:id="rId2" display="https://juspemil-my.sharepoint.com/:b:/g/personal/diana_murcia_justiciamilitar_gov_co/EaeLhM-Sg2xFoDR8fW-elTwBRhmBseJKinggPvqUXg7WTA?e=KHCswQ " xr:uid="{630B991D-A7C9-4E84-BA69-1660E14683C1}"/>
  </hyperlinks>
  <printOptions horizontalCentered="1" verticalCentered="1"/>
  <pageMargins left="0.11811023622047245" right="0.11811023622047245" top="0.35433070866141736" bottom="0.35433070866141736" header="0.31496062992125984" footer="0.31496062992125984"/>
  <pageSetup paperSize="5" scale="29" fitToWidth="0" fitToHeight="0" orientation="landscape" r:id="rId3"/>
  <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AB47"/>
  <sheetViews>
    <sheetView tabSelected="1" view="pageBreakPreview" topLeftCell="G16" zoomScale="66" zoomScaleNormal="73" zoomScaleSheetLayoutView="66" workbookViewId="0">
      <selection activeCell="Z42" sqref="Z42:Z43"/>
    </sheetView>
  </sheetViews>
  <sheetFormatPr baseColWidth="10" defaultColWidth="11.42578125" defaultRowHeight="15" x14ac:dyDescent="0.25"/>
  <cols>
    <col min="1" max="1" width="20.5703125" style="5" customWidth="1"/>
    <col min="2" max="2" width="17.85546875" style="5" customWidth="1"/>
    <col min="3" max="3" width="16.7109375" style="5" customWidth="1"/>
    <col min="4" max="4" width="19.42578125" style="5" customWidth="1"/>
    <col min="5" max="5" width="41.85546875" style="5" customWidth="1"/>
    <col min="6" max="6" width="18" style="6" bestFit="1" customWidth="1"/>
    <col min="7" max="7" width="31.85546875" style="5" customWidth="1"/>
    <col min="8" max="8" width="7.28515625" style="5" customWidth="1"/>
    <col min="9" max="16" width="6.85546875" style="5" customWidth="1"/>
    <col min="17" max="20" width="5.28515625" style="5" hidden="1" customWidth="1"/>
    <col min="21" max="21" width="18.140625" style="5" customWidth="1"/>
    <col min="22" max="24" width="15.85546875" style="5" customWidth="1"/>
    <col min="25" max="25" width="65.28515625" style="5" customWidth="1"/>
    <col min="26" max="26" width="62.85546875" style="5" customWidth="1"/>
    <col min="27" max="27" width="71.5703125" style="5" customWidth="1"/>
    <col min="28" max="28" width="58.5703125" style="5" customWidth="1"/>
    <col min="29" max="257" width="11.42578125" style="5"/>
    <col min="258" max="258" width="32.42578125" style="5" customWidth="1"/>
    <col min="259" max="259" width="17.85546875" style="5" customWidth="1"/>
    <col min="260" max="260" width="16.7109375" style="5" customWidth="1"/>
    <col min="261" max="261" width="17.85546875" style="5" customWidth="1"/>
    <col min="262" max="262" width="19.5703125" style="5" customWidth="1"/>
    <col min="263" max="263" width="41.85546875" style="5" customWidth="1"/>
    <col min="264" max="265" width="0" style="5" hidden="1" customWidth="1"/>
    <col min="266" max="266" width="5.28515625" style="5" customWidth="1"/>
    <col min="267" max="278" width="4.42578125" style="5" customWidth="1"/>
    <col min="279" max="281" width="15.85546875" style="5" customWidth="1"/>
    <col min="282" max="282" width="41.85546875" style="5" customWidth="1"/>
    <col min="283" max="283" width="21.42578125" style="5" customWidth="1"/>
    <col min="284" max="284" width="30.28515625" style="5" customWidth="1"/>
    <col min="285" max="513" width="11.42578125" style="5"/>
    <col min="514" max="514" width="32.42578125" style="5" customWidth="1"/>
    <col min="515" max="515" width="17.85546875" style="5" customWidth="1"/>
    <col min="516" max="516" width="16.7109375" style="5" customWidth="1"/>
    <col min="517" max="517" width="17.85546875" style="5" customWidth="1"/>
    <col min="518" max="518" width="19.5703125" style="5" customWidth="1"/>
    <col min="519" max="519" width="41.85546875" style="5" customWidth="1"/>
    <col min="520" max="521" width="0" style="5" hidden="1" customWidth="1"/>
    <col min="522" max="522" width="5.28515625" style="5" customWidth="1"/>
    <col min="523" max="534" width="4.42578125" style="5" customWidth="1"/>
    <col min="535" max="537" width="15.85546875" style="5" customWidth="1"/>
    <col min="538" max="538" width="41.85546875" style="5" customWidth="1"/>
    <col min="539" max="539" width="21.42578125" style="5" customWidth="1"/>
    <col min="540" max="540" width="30.28515625" style="5" customWidth="1"/>
    <col min="541" max="769" width="11.42578125" style="5"/>
    <col min="770" max="770" width="32.42578125" style="5" customWidth="1"/>
    <col min="771" max="771" width="17.85546875" style="5" customWidth="1"/>
    <col min="772" max="772" width="16.7109375" style="5" customWidth="1"/>
    <col min="773" max="773" width="17.85546875" style="5" customWidth="1"/>
    <col min="774" max="774" width="19.5703125" style="5" customWidth="1"/>
    <col min="775" max="775" width="41.85546875" style="5" customWidth="1"/>
    <col min="776" max="777" width="0" style="5" hidden="1" customWidth="1"/>
    <col min="778" max="778" width="5.28515625" style="5" customWidth="1"/>
    <col min="779" max="790" width="4.42578125" style="5" customWidth="1"/>
    <col min="791" max="793" width="15.85546875" style="5" customWidth="1"/>
    <col min="794" max="794" width="41.85546875" style="5" customWidth="1"/>
    <col min="795" max="795" width="21.42578125" style="5" customWidth="1"/>
    <col min="796" max="796" width="30.28515625" style="5" customWidth="1"/>
    <col min="797" max="1025" width="11.42578125" style="5"/>
    <col min="1026" max="1026" width="32.42578125" style="5" customWidth="1"/>
    <col min="1027" max="1027" width="17.85546875" style="5" customWidth="1"/>
    <col min="1028" max="1028" width="16.7109375" style="5" customWidth="1"/>
    <col min="1029" max="1029" width="17.85546875" style="5" customWidth="1"/>
    <col min="1030" max="1030" width="19.5703125" style="5" customWidth="1"/>
    <col min="1031" max="1031" width="41.85546875" style="5" customWidth="1"/>
    <col min="1032" max="1033" width="0" style="5" hidden="1" customWidth="1"/>
    <col min="1034" max="1034" width="5.28515625" style="5" customWidth="1"/>
    <col min="1035" max="1046" width="4.42578125" style="5" customWidth="1"/>
    <col min="1047" max="1049" width="15.85546875" style="5" customWidth="1"/>
    <col min="1050" max="1050" width="41.85546875" style="5" customWidth="1"/>
    <col min="1051" max="1051" width="21.42578125" style="5" customWidth="1"/>
    <col min="1052" max="1052" width="30.28515625" style="5" customWidth="1"/>
    <col min="1053" max="1281" width="11.42578125" style="5"/>
    <col min="1282" max="1282" width="32.42578125" style="5" customWidth="1"/>
    <col min="1283" max="1283" width="17.85546875" style="5" customWidth="1"/>
    <col min="1284" max="1284" width="16.7109375" style="5" customWidth="1"/>
    <col min="1285" max="1285" width="17.85546875" style="5" customWidth="1"/>
    <col min="1286" max="1286" width="19.5703125" style="5" customWidth="1"/>
    <col min="1287" max="1287" width="41.85546875" style="5" customWidth="1"/>
    <col min="1288" max="1289" width="0" style="5" hidden="1" customWidth="1"/>
    <col min="1290" max="1290" width="5.28515625" style="5" customWidth="1"/>
    <col min="1291" max="1302" width="4.42578125" style="5" customWidth="1"/>
    <col min="1303" max="1305" width="15.85546875" style="5" customWidth="1"/>
    <col min="1306" max="1306" width="41.85546875" style="5" customWidth="1"/>
    <col min="1307" max="1307" width="21.42578125" style="5" customWidth="1"/>
    <col min="1308" max="1308" width="30.28515625" style="5" customWidth="1"/>
    <col min="1309" max="1537" width="11.42578125" style="5"/>
    <col min="1538" max="1538" width="32.42578125" style="5" customWidth="1"/>
    <col min="1539" max="1539" width="17.85546875" style="5" customWidth="1"/>
    <col min="1540" max="1540" width="16.7109375" style="5" customWidth="1"/>
    <col min="1541" max="1541" width="17.85546875" style="5" customWidth="1"/>
    <col min="1542" max="1542" width="19.5703125" style="5" customWidth="1"/>
    <col min="1543" max="1543" width="41.85546875" style="5" customWidth="1"/>
    <col min="1544" max="1545" width="0" style="5" hidden="1" customWidth="1"/>
    <col min="1546" max="1546" width="5.28515625" style="5" customWidth="1"/>
    <col min="1547" max="1558" width="4.42578125" style="5" customWidth="1"/>
    <col min="1559" max="1561" width="15.85546875" style="5" customWidth="1"/>
    <col min="1562" max="1562" width="41.85546875" style="5" customWidth="1"/>
    <col min="1563" max="1563" width="21.42578125" style="5" customWidth="1"/>
    <col min="1564" max="1564" width="30.28515625" style="5" customWidth="1"/>
    <col min="1565" max="1793" width="11.42578125" style="5"/>
    <col min="1794" max="1794" width="32.42578125" style="5" customWidth="1"/>
    <col min="1795" max="1795" width="17.85546875" style="5" customWidth="1"/>
    <col min="1796" max="1796" width="16.7109375" style="5" customWidth="1"/>
    <col min="1797" max="1797" width="17.85546875" style="5" customWidth="1"/>
    <col min="1798" max="1798" width="19.5703125" style="5" customWidth="1"/>
    <col min="1799" max="1799" width="41.85546875" style="5" customWidth="1"/>
    <col min="1800" max="1801" width="0" style="5" hidden="1" customWidth="1"/>
    <col min="1802" max="1802" width="5.28515625" style="5" customWidth="1"/>
    <col min="1803" max="1814" width="4.42578125" style="5" customWidth="1"/>
    <col min="1815" max="1817" width="15.85546875" style="5" customWidth="1"/>
    <col min="1818" max="1818" width="41.85546875" style="5" customWidth="1"/>
    <col min="1819" max="1819" width="21.42578125" style="5" customWidth="1"/>
    <col min="1820" max="1820" width="30.28515625" style="5" customWidth="1"/>
    <col min="1821" max="2049" width="11.42578125" style="5"/>
    <col min="2050" max="2050" width="32.42578125" style="5" customWidth="1"/>
    <col min="2051" max="2051" width="17.85546875" style="5" customWidth="1"/>
    <col min="2052" max="2052" width="16.7109375" style="5" customWidth="1"/>
    <col min="2053" max="2053" width="17.85546875" style="5" customWidth="1"/>
    <col min="2054" max="2054" width="19.5703125" style="5" customWidth="1"/>
    <col min="2055" max="2055" width="41.85546875" style="5" customWidth="1"/>
    <col min="2056" max="2057" width="0" style="5" hidden="1" customWidth="1"/>
    <col min="2058" max="2058" width="5.28515625" style="5" customWidth="1"/>
    <col min="2059" max="2070" width="4.42578125" style="5" customWidth="1"/>
    <col min="2071" max="2073" width="15.85546875" style="5" customWidth="1"/>
    <col min="2074" max="2074" width="41.85546875" style="5" customWidth="1"/>
    <col min="2075" max="2075" width="21.42578125" style="5" customWidth="1"/>
    <col min="2076" max="2076" width="30.28515625" style="5" customWidth="1"/>
    <col min="2077" max="2305" width="11.42578125" style="5"/>
    <col min="2306" max="2306" width="32.42578125" style="5" customWidth="1"/>
    <col min="2307" max="2307" width="17.85546875" style="5" customWidth="1"/>
    <col min="2308" max="2308" width="16.7109375" style="5" customWidth="1"/>
    <col min="2309" max="2309" width="17.85546875" style="5" customWidth="1"/>
    <col min="2310" max="2310" width="19.5703125" style="5" customWidth="1"/>
    <col min="2311" max="2311" width="41.85546875" style="5" customWidth="1"/>
    <col min="2312" max="2313" width="0" style="5" hidden="1" customWidth="1"/>
    <col min="2314" max="2314" width="5.28515625" style="5" customWidth="1"/>
    <col min="2315" max="2326" width="4.42578125" style="5" customWidth="1"/>
    <col min="2327" max="2329" width="15.85546875" style="5" customWidth="1"/>
    <col min="2330" max="2330" width="41.85546875" style="5" customWidth="1"/>
    <col min="2331" max="2331" width="21.42578125" style="5" customWidth="1"/>
    <col min="2332" max="2332" width="30.28515625" style="5" customWidth="1"/>
    <col min="2333" max="2561" width="11.42578125" style="5"/>
    <col min="2562" max="2562" width="32.42578125" style="5" customWidth="1"/>
    <col min="2563" max="2563" width="17.85546875" style="5" customWidth="1"/>
    <col min="2564" max="2564" width="16.7109375" style="5" customWidth="1"/>
    <col min="2565" max="2565" width="17.85546875" style="5" customWidth="1"/>
    <col min="2566" max="2566" width="19.5703125" style="5" customWidth="1"/>
    <col min="2567" max="2567" width="41.85546875" style="5" customWidth="1"/>
    <col min="2568" max="2569" width="0" style="5" hidden="1" customWidth="1"/>
    <col min="2570" max="2570" width="5.28515625" style="5" customWidth="1"/>
    <col min="2571" max="2582" width="4.42578125" style="5" customWidth="1"/>
    <col min="2583" max="2585" width="15.85546875" style="5" customWidth="1"/>
    <col min="2586" max="2586" width="41.85546875" style="5" customWidth="1"/>
    <col min="2587" max="2587" width="21.42578125" style="5" customWidth="1"/>
    <col min="2588" max="2588" width="30.28515625" style="5" customWidth="1"/>
    <col min="2589" max="2817" width="11.42578125" style="5"/>
    <col min="2818" max="2818" width="32.42578125" style="5" customWidth="1"/>
    <col min="2819" max="2819" width="17.85546875" style="5" customWidth="1"/>
    <col min="2820" max="2820" width="16.7109375" style="5" customWidth="1"/>
    <col min="2821" max="2821" width="17.85546875" style="5" customWidth="1"/>
    <col min="2822" max="2822" width="19.5703125" style="5" customWidth="1"/>
    <col min="2823" max="2823" width="41.85546875" style="5" customWidth="1"/>
    <col min="2824" max="2825" width="0" style="5" hidden="1" customWidth="1"/>
    <col min="2826" max="2826" width="5.28515625" style="5" customWidth="1"/>
    <col min="2827" max="2838" width="4.42578125" style="5" customWidth="1"/>
    <col min="2839" max="2841" width="15.85546875" style="5" customWidth="1"/>
    <col min="2842" max="2842" width="41.85546875" style="5" customWidth="1"/>
    <col min="2843" max="2843" width="21.42578125" style="5" customWidth="1"/>
    <col min="2844" max="2844" width="30.28515625" style="5" customWidth="1"/>
    <col min="2845" max="3073" width="11.42578125" style="5"/>
    <col min="3074" max="3074" width="32.42578125" style="5" customWidth="1"/>
    <col min="3075" max="3075" width="17.85546875" style="5" customWidth="1"/>
    <col min="3076" max="3076" width="16.7109375" style="5" customWidth="1"/>
    <col min="3077" max="3077" width="17.85546875" style="5" customWidth="1"/>
    <col min="3078" max="3078" width="19.5703125" style="5" customWidth="1"/>
    <col min="3079" max="3079" width="41.85546875" style="5" customWidth="1"/>
    <col min="3080" max="3081" width="0" style="5" hidden="1" customWidth="1"/>
    <col min="3082" max="3082" width="5.28515625" style="5" customWidth="1"/>
    <col min="3083" max="3094" width="4.42578125" style="5" customWidth="1"/>
    <col min="3095" max="3097" width="15.85546875" style="5" customWidth="1"/>
    <col min="3098" max="3098" width="41.85546875" style="5" customWidth="1"/>
    <col min="3099" max="3099" width="21.42578125" style="5" customWidth="1"/>
    <col min="3100" max="3100" width="30.28515625" style="5" customWidth="1"/>
    <col min="3101" max="3329" width="11.42578125" style="5"/>
    <col min="3330" max="3330" width="32.42578125" style="5" customWidth="1"/>
    <col min="3331" max="3331" width="17.85546875" style="5" customWidth="1"/>
    <col min="3332" max="3332" width="16.7109375" style="5" customWidth="1"/>
    <col min="3333" max="3333" width="17.85546875" style="5" customWidth="1"/>
    <col min="3334" max="3334" width="19.5703125" style="5" customWidth="1"/>
    <col min="3335" max="3335" width="41.85546875" style="5" customWidth="1"/>
    <col min="3336" max="3337" width="0" style="5" hidden="1" customWidth="1"/>
    <col min="3338" max="3338" width="5.28515625" style="5" customWidth="1"/>
    <col min="3339" max="3350" width="4.42578125" style="5" customWidth="1"/>
    <col min="3351" max="3353" width="15.85546875" style="5" customWidth="1"/>
    <col min="3354" max="3354" width="41.85546875" style="5" customWidth="1"/>
    <col min="3355" max="3355" width="21.42578125" style="5" customWidth="1"/>
    <col min="3356" max="3356" width="30.28515625" style="5" customWidth="1"/>
    <col min="3357" max="3585" width="11.42578125" style="5"/>
    <col min="3586" max="3586" width="32.42578125" style="5" customWidth="1"/>
    <col min="3587" max="3587" width="17.85546875" style="5" customWidth="1"/>
    <col min="3588" max="3588" width="16.7109375" style="5" customWidth="1"/>
    <col min="3589" max="3589" width="17.85546875" style="5" customWidth="1"/>
    <col min="3590" max="3590" width="19.5703125" style="5" customWidth="1"/>
    <col min="3591" max="3591" width="41.85546875" style="5" customWidth="1"/>
    <col min="3592" max="3593" width="0" style="5" hidden="1" customWidth="1"/>
    <col min="3594" max="3594" width="5.28515625" style="5" customWidth="1"/>
    <col min="3595" max="3606" width="4.42578125" style="5" customWidth="1"/>
    <col min="3607" max="3609" width="15.85546875" style="5" customWidth="1"/>
    <col min="3610" max="3610" width="41.85546875" style="5" customWidth="1"/>
    <col min="3611" max="3611" width="21.42578125" style="5" customWidth="1"/>
    <col min="3612" max="3612" width="30.28515625" style="5" customWidth="1"/>
    <col min="3613" max="3841" width="11.42578125" style="5"/>
    <col min="3842" max="3842" width="32.42578125" style="5" customWidth="1"/>
    <col min="3843" max="3843" width="17.85546875" style="5" customWidth="1"/>
    <col min="3844" max="3844" width="16.7109375" style="5" customWidth="1"/>
    <col min="3845" max="3845" width="17.85546875" style="5" customWidth="1"/>
    <col min="3846" max="3846" width="19.5703125" style="5" customWidth="1"/>
    <col min="3847" max="3847" width="41.85546875" style="5" customWidth="1"/>
    <col min="3848" max="3849" width="0" style="5" hidden="1" customWidth="1"/>
    <col min="3850" max="3850" width="5.28515625" style="5" customWidth="1"/>
    <col min="3851" max="3862" width="4.42578125" style="5" customWidth="1"/>
    <col min="3863" max="3865" width="15.85546875" style="5" customWidth="1"/>
    <col min="3866" max="3866" width="41.85546875" style="5" customWidth="1"/>
    <col min="3867" max="3867" width="21.42578125" style="5" customWidth="1"/>
    <col min="3868" max="3868" width="30.28515625" style="5" customWidth="1"/>
    <col min="3869" max="4097" width="11.42578125" style="5"/>
    <col min="4098" max="4098" width="32.42578125" style="5" customWidth="1"/>
    <col min="4099" max="4099" width="17.85546875" style="5" customWidth="1"/>
    <col min="4100" max="4100" width="16.7109375" style="5" customWidth="1"/>
    <col min="4101" max="4101" width="17.85546875" style="5" customWidth="1"/>
    <col min="4102" max="4102" width="19.5703125" style="5" customWidth="1"/>
    <col min="4103" max="4103" width="41.85546875" style="5" customWidth="1"/>
    <col min="4104" max="4105" width="0" style="5" hidden="1" customWidth="1"/>
    <col min="4106" max="4106" width="5.28515625" style="5" customWidth="1"/>
    <col min="4107" max="4118" width="4.42578125" style="5" customWidth="1"/>
    <col min="4119" max="4121" width="15.85546875" style="5" customWidth="1"/>
    <col min="4122" max="4122" width="41.85546875" style="5" customWidth="1"/>
    <col min="4123" max="4123" width="21.42578125" style="5" customWidth="1"/>
    <col min="4124" max="4124" width="30.28515625" style="5" customWidth="1"/>
    <col min="4125" max="4353" width="11.42578125" style="5"/>
    <col min="4354" max="4354" width="32.42578125" style="5" customWidth="1"/>
    <col min="4355" max="4355" width="17.85546875" style="5" customWidth="1"/>
    <col min="4356" max="4356" width="16.7109375" style="5" customWidth="1"/>
    <col min="4357" max="4357" width="17.85546875" style="5" customWidth="1"/>
    <col min="4358" max="4358" width="19.5703125" style="5" customWidth="1"/>
    <col min="4359" max="4359" width="41.85546875" style="5" customWidth="1"/>
    <col min="4360" max="4361" width="0" style="5" hidden="1" customWidth="1"/>
    <col min="4362" max="4362" width="5.28515625" style="5" customWidth="1"/>
    <col min="4363" max="4374" width="4.42578125" style="5" customWidth="1"/>
    <col min="4375" max="4377" width="15.85546875" style="5" customWidth="1"/>
    <col min="4378" max="4378" width="41.85546875" style="5" customWidth="1"/>
    <col min="4379" max="4379" width="21.42578125" style="5" customWidth="1"/>
    <col min="4380" max="4380" width="30.28515625" style="5" customWidth="1"/>
    <col min="4381" max="4609" width="11.42578125" style="5"/>
    <col min="4610" max="4610" width="32.42578125" style="5" customWidth="1"/>
    <col min="4611" max="4611" width="17.85546875" style="5" customWidth="1"/>
    <col min="4612" max="4612" width="16.7109375" style="5" customWidth="1"/>
    <col min="4613" max="4613" width="17.85546875" style="5" customWidth="1"/>
    <col min="4614" max="4614" width="19.5703125" style="5" customWidth="1"/>
    <col min="4615" max="4615" width="41.85546875" style="5" customWidth="1"/>
    <col min="4616" max="4617" width="0" style="5" hidden="1" customWidth="1"/>
    <col min="4618" max="4618" width="5.28515625" style="5" customWidth="1"/>
    <col min="4619" max="4630" width="4.42578125" style="5" customWidth="1"/>
    <col min="4631" max="4633" width="15.85546875" style="5" customWidth="1"/>
    <col min="4634" max="4634" width="41.85546875" style="5" customWidth="1"/>
    <col min="4635" max="4635" width="21.42578125" style="5" customWidth="1"/>
    <col min="4636" max="4636" width="30.28515625" style="5" customWidth="1"/>
    <col min="4637" max="4865" width="11.42578125" style="5"/>
    <col min="4866" max="4866" width="32.42578125" style="5" customWidth="1"/>
    <col min="4867" max="4867" width="17.85546875" style="5" customWidth="1"/>
    <col min="4868" max="4868" width="16.7109375" style="5" customWidth="1"/>
    <col min="4869" max="4869" width="17.85546875" style="5" customWidth="1"/>
    <col min="4870" max="4870" width="19.5703125" style="5" customWidth="1"/>
    <col min="4871" max="4871" width="41.85546875" style="5" customWidth="1"/>
    <col min="4872" max="4873" width="0" style="5" hidden="1" customWidth="1"/>
    <col min="4874" max="4874" width="5.28515625" style="5" customWidth="1"/>
    <col min="4875" max="4886" width="4.42578125" style="5" customWidth="1"/>
    <col min="4887" max="4889" width="15.85546875" style="5" customWidth="1"/>
    <col min="4890" max="4890" width="41.85546875" style="5" customWidth="1"/>
    <col min="4891" max="4891" width="21.42578125" style="5" customWidth="1"/>
    <col min="4892" max="4892" width="30.28515625" style="5" customWidth="1"/>
    <col min="4893" max="5121" width="11.42578125" style="5"/>
    <col min="5122" max="5122" width="32.42578125" style="5" customWidth="1"/>
    <col min="5123" max="5123" width="17.85546875" style="5" customWidth="1"/>
    <col min="5124" max="5124" width="16.7109375" style="5" customWidth="1"/>
    <col min="5125" max="5125" width="17.85546875" style="5" customWidth="1"/>
    <col min="5126" max="5126" width="19.5703125" style="5" customWidth="1"/>
    <col min="5127" max="5127" width="41.85546875" style="5" customWidth="1"/>
    <col min="5128" max="5129" width="0" style="5" hidden="1" customWidth="1"/>
    <col min="5130" max="5130" width="5.28515625" style="5" customWidth="1"/>
    <col min="5131" max="5142" width="4.42578125" style="5" customWidth="1"/>
    <col min="5143" max="5145" width="15.85546875" style="5" customWidth="1"/>
    <col min="5146" max="5146" width="41.85546875" style="5" customWidth="1"/>
    <col min="5147" max="5147" width="21.42578125" style="5" customWidth="1"/>
    <col min="5148" max="5148" width="30.28515625" style="5" customWidth="1"/>
    <col min="5149" max="5377" width="11.42578125" style="5"/>
    <col min="5378" max="5378" width="32.42578125" style="5" customWidth="1"/>
    <col min="5379" max="5379" width="17.85546875" style="5" customWidth="1"/>
    <col min="5380" max="5380" width="16.7109375" style="5" customWidth="1"/>
    <col min="5381" max="5381" width="17.85546875" style="5" customWidth="1"/>
    <col min="5382" max="5382" width="19.5703125" style="5" customWidth="1"/>
    <col min="5383" max="5383" width="41.85546875" style="5" customWidth="1"/>
    <col min="5384" max="5385" width="0" style="5" hidden="1" customWidth="1"/>
    <col min="5386" max="5386" width="5.28515625" style="5" customWidth="1"/>
    <col min="5387" max="5398" width="4.42578125" style="5" customWidth="1"/>
    <col min="5399" max="5401" width="15.85546875" style="5" customWidth="1"/>
    <col min="5402" max="5402" width="41.85546875" style="5" customWidth="1"/>
    <col min="5403" max="5403" width="21.42578125" style="5" customWidth="1"/>
    <col min="5404" max="5404" width="30.28515625" style="5" customWidth="1"/>
    <col min="5405" max="5633" width="11.42578125" style="5"/>
    <col min="5634" max="5634" width="32.42578125" style="5" customWidth="1"/>
    <col min="5635" max="5635" width="17.85546875" style="5" customWidth="1"/>
    <col min="5636" max="5636" width="16.7109375" style="5" customWidth="1"/>
    <col min="5637" max="5637" width="17.85546875" style="5" customWidth="1"/>
    <col min="5638" max="5638" width="19.5703125" style="5" customWidth="1"/>
    <col min="5639" max="5639" width="41.85546875" style="5" customWidth="1"/>
    <col min="5640" max="5641" width="0" style="5" hidden="1" customWidth="1"/>
    <col min="5642" max="5642" width="5.28515625" style="5" customWidth="1"/>
    <col min="5643" max="5654" width="4.42578125" style="5" customWidth="1"/>
    <col min="5655" max="5657" width="15.85546875" style="5" customWidth="1"/>
    <col min="5658" max="5658" width="41.85546875" style="5" customWidth="1"/>
    <col min="5659" max="5659" width="21.42578125" style="5" customWidth="1"/>
    <col min="5660" max="5660" width="30.28515625" style="5" customWidth="1"/>
    <col min="5661" max="5889" width="11.42578125" style="5"/>
    <col min="5890" max="5890" width="32.42578125" style="5" customWidth="1"/>
    <col min="5891" max="5891" width="17.85546875" style="5" customWidth="1"/>
    <col min="5892" max="5892" width="16.7109375" style="5" customWidth="1"/>
    <col min="5893" max="5893" width="17.85546875" style="5" customWidth="1"/>
    <col min="5894" max="5894" width="19.5703125" style="5" customWidth="1"/>
    <col min="5895" max="5895" width="41.85546875" style="5" customWidth="1"/>
    <col min="5896" max="5897" width="0" style="5" hidden="1" customWidth="1"/>
    <col min="5898" max="5898" width="5.28515625" style="5" customWidth="1"/>
    <col min="5899" max="5910" width="4.42578125" style="5" customWidth="1"/>
    <col min="5911" max="5913" width="15.85546875" style="5" customWidth="1"/>
    <col min="5914" max="5914" width="41.85546875" style="5" customWidth="1"/>
    <col min="5915" max="5915" width="21.42578125" style="5" customWidth="1"/>
    <col min="5916" max="5916" width="30.28515625" style="5" customWidth="1"/>
    <col min="5917" max="6145" width="11.42578125" style="5"/>
    <col min="6146" max="6146" width="32.42578125" style="5" customWidth="1"/>
    <col min="6147" max="6147" width="17.85546875" style="5" customWidth="1"/>
    <col min="6148" max="6148" width="16.7109375" style="5" customWidth="1"/>
    <col min="6149" max="6149" width="17.85546875" style="5" customWidth="1"/>
    <col min="6150" max="6150" width="19.5703125" style="5" customWidth="1"/>
    <col min="6151" max="6151" width="41.85546875" style="5" customWidth="1"/>
    <col min="6152" max="6153" width="0" style="5" hidden="1" customWidth="1"/>
    <col min="6154" max="6154" width="5.28515625" style="5" customWidth="1"/>
    <col min="6155" max="6166" width="4.42578125" style="5" customWidth="1"/>
    <col min="6167" max="6169" width="15.85546875" style="5" customWidth="1"/>
    <col min="6170" max="6170" width="41.85546875" style="5" customWidth="1"/>
    <col min="6171" max="6171" width="21.42578125" style="5" customWidth="1"/>
    <col min="6172" max="6172" width="30.28515625" style="5" customWidth="1"/>
    <col min="6173" max="6401" width="11.42578125" style="5"/>
    <col min="6402" max="6402" width="32.42578125" style="5" customWidth="1"/>
    <col min="6403" max="6403" width="17.85546875" style="5" customWidth="1"/>
    <col min="6404" max="6404" width="16.7109375" style="5" customWidth="1"/>
    <col min="6405" max="6405" width="17.85546875" style="5" customWidth="1"/>
    <col min="6406" max="6406" width="19.5703125" style="5" customWidth="1"/>
    <col min="6407" max="6407" width="41.85546875" style="5" customWidth="1"/>
    <col min="6408" max="6409" width="0" style="5" hidden="1" customWidth="1"/>
    <col min="6410" max="6410" width="5.28515625" style="5" customWidth="1"/>
    <col min="6411" max="6422" width="4.42578125" style="5" customWidth="1"/>
    <col min="6423" max="6425" width="15.85546875" style="5" customWidth="1"/>
    <col min="6426" max="6426" width="41.85546875" style="5" customWidth="1"/>
    <col min="6427" max="6427" width="21.42578125" style="5" customWidth="1"/>
    <col min="6428" max="6428" width="30.28515625" style="5" customWidth="1"/>
    <col min="6429" max="6657" width="11.42578125" style="5"/>
    <col min="6658" max="6658" width="32.42578125" style="5" customWidth="1"/>
    <col min="6659" max="6659" width="17.85546875" style="5" customWidth="1"/>
    <col min="6660" max="6660" width="16.7109375" style="5" customWidth="1"/>
    <col min="6661" max="6661" width="17.85546875" style="5" customWidth="1"/>
    <col min="6662" max="6662" width="19.5703125" style="5" customWidth="1"/>
    <col min="6663" max="6663" width="41.85546875" style="5" customWidth="1"/>
    <col min="6664" max="6665" width="0" style="5" hidden="1" customWidth="1"/>
    <col min="6666" max="6666" width="5.28515625" style="5" customWidth="1"/>
    <col min="6667" max="6678" width="4.42578125" style="5" customWidth="1"/>
    <col min="6679" max="6681" width="15.85546875" style="5" customWidth="1"/>
    <col min="6682" max="6682" width="41.85546875" style="5" customWidth="1"/>
    <col min="6683" max="6683" width="21.42578125" style="5" customWidth="1"/>
    <col min="6684" max="6684" width="30.28515625" style="5" customWidth="1"/>
    <col min="6685" max="6913" width="11.42578125" style="5"/>
    <col min="6914" max="6914" width="32.42578125" style="5" customWidth="1"/>
    <col min="6915" max="6915" width="17.85546875" style="5" customWidth="1"/>
    <col min="6916" max="6916" width="16.7109375" style="5" customWidth="1"/>
    <col min="6917" max="6917" width="17.85546875" style="5" customWidth="1"/>
    <col min="6918" max="6918" width="19.5703125" style="5" customWidth="1"/>
    <col min="6919" max="6919" width="41.85546875" style="5" customWidth="1"/>
    <col min="6920" max="6921" width="0" style="5" hidden="1" customWidth="1"/>
    <col min="6922" max="6922" width="5.28515625" style="5" customWidth="1"/>
    <col min="6923" max="6934" width="4.42578125" style="5" customWidth="1"/>
    <col min="6935" max="6937" width="15.85546875" style="5" customWidth="1"/>
    <col min="6938" max="6938" width="41.85546875" style="5" customWidth="1"/>
    <col min="6939" max="6939" width="21.42578125" style="5" customWidth="1"/>
    <col min="6940" max="6940" width="30.28515625" style="5" customWidth="1"/>
    <col min="6941" max="7169" width="11.42578125" style="5"/>
    <col min="7170" max="7170" width="32.42578125" style="5" customWidth="1"/>
    <col min="7171" max="7171" width="17.85546875" style="5" customWidth="1"/>
    <col min="7172" max="7172" width="16.7109375" style="5" customWidth="1"/>
    <col min="7173" max="7173" width="17.85546875" style="5" customWidth="1"/>
    <col min="7174" max="7174" width="19.5703125" style="5" customWidth="1"/>
    <col min="7175" max="7175" width="41.85546875" style="5" customWidth="1"/>
    <col min="7176" max="7177" width="0" style="5" hidden="1" customWidth="1"/>
    <col min="7178" max="7178" width="5.28515625" style="5" customWidth="1"/>
    <col min="7179" max="7190" width="4.42578125" style="5" customWidth="1"/>
    <col min="7191" max="7193" width="15.85546875" style="5" customWidth="1"/>
    <col min="7194" max="7194" width="41.85546875" style="5" customWidth="1"/>
    <col min="7195" max="7195" width="21.42578125" style="5" customWidth="1"/>
    <col min="7196" max="7196" width="30.28515625" style="5" customWidth="1"/>
    <col min="7197" max="7425" width="11.42578125" style="5"/>
    <col min="7426" max="7426" width="32.42578125" style="5" customWidth="1"/>
    <col min="7427" max="7427" width="17.85546875" style="5" customWidth="1"/>
    <col min="7428" max="7428" width="16.7109375" style="5" customWidth="1"/>
    <col min="7429" max="7429" width="17.85546875" style="5" customWidth="1"/>
    <col min="7430" max="7430" width="19.5703125" style="5" customWidth="1"/>
    <col min="7431" max="7431" width="41.85546875" style="5" customWidth="1"/>
    <col min="7432" max="7433" width="0" style="5" hidden="1" customWidth="1"/>
    <col min="7434" max="7434" width="5.28515625" style="5" customWidth="1"/>
    <col min="7435" max="7446" width="4.42578125" style="5" customWidth="1"/>
    <col min="7447" max="7449" width="15.85546875" style="5" customWidth="1"/>
    <col min="7450" max="7450" width="41.85546875" style="5" customWidth="1"/>
    <col min="7451" max="7451" width="21.42578125" style="5" customWidth="1"/>
    <col min="7452" max="7452" width="30.28515625" style="5" customWidth="1"/>
    <col min="7453" max="7681" width="11.42578125" style="5"/>
    <col min="7682" max="7682" width="32.42578125" style="5" customWidth="1"/>
    <col min="7683" max="7683" width="17.85546875" style="5" customWidth="1"/>
    <col min="7684" max="7684" width="16.7109375" style="5" customWidth="1"/>
    <col min="7685" max="7685" width="17.85546875" style="5" customWidth="1"/>
    <col min="7686" max="7686" width="19.5703125" style="5" customWidth="1"/>
    <col min="7687" max="7687" width="41.85546875" style="5" customWidth="1"/>
    <col min="7688" max="7689" width="0" style="5" hidden="1" customWidth="1"/>
    <col min="7690" max="7690" width="5.28515625" style="5" customWidth="1"/>
    <col min="7691" max="7702" width="4.42578125" style="5" customWidth="1"/>
    <col min="7703" max="7705" width="15.85546875" style="5" customWidth="1"/>
    <col min="7706" max="7706" width="41.85546875" style="5" customWidth="1"/>
    <col min="7707" max="7707" width="21.42578125" style="5" customWidth="1"/>
    <col min="7708" max="7708" width="30.28515625" style="5" customWidth="1"/>
    <col min="7709" max="7937" width="11.42578125" style="5"/>
    <col min="7938" max="7938" width="32.42578125" style="5" customWidth="1"/>
    <col min="7939" max="7939" width="17.85546875" style="5" customWidth="1"/>
    <col min="7940" max="7940" width="16.7109375" style="5" customWidth="1"/>
    <col min="7941" max="7941" width="17.85546875" style="5" customWidth="1"/>
    <col min="7942" max="7942" width="19.5703125" style="5" customWidth="1"/>
    <col min="7943" max="7943" width="41.85546875" style="5" customWidth="1"/>
    <col min="7944" max="7945" width="0" style="5" hidden="1" customWidth="1"/>
    <col min="7946" max="7946" width="5.28515625" style="5" customWidth="1"/>
    <col min="7947" max="7958" width="4.42578125" style="5" customWidth="1"/>
    <col min="7959" max="7961" width="15.85546875" style="5" customWidth="1"/>
    <col min="7962" max="7962" width="41.85546875" style="5" customWidth="1"/>
    <col min="7963" max="7963" width="21.42578125" style="5" customWidth="1"/>
    <col min="7964" max="7964" width="30.28515625" style="5" customWidth="1"/>
    <col min="7965" max="8193" width="11.42578125" style="5"/>
    <col min="8194" max="8194" width="32.42578125" style="5" customWidth="1"/>
    <col min="8195" max="8195" width="17.85546875" style="5" customWidth="1"/>
    <col min="8196" max="8196" width="16.7109375" style="5" customWidth="1"/>
    <col min="8197" max="8197" width="17.85546875" style="5" customWidth="1"/>
    <col min="8198" max="8198" width="19.5703125" style="5" customWidth="1"/>
    <col min="8199" max="8199" width="41.85546875" style="5" customWidth="1"/>
    <col min="8200" max="8201" width="0" style="5" hidden="1" customWidth="1"/>
    <col min="8202" max="8202" width="5.28515625" style="5" customWidth="1"/>
    <col min="8203" max="8214" width="4.42578125" style="5" customWidth="1"/>
    <col min="8215" max="8217" width="15.85546875" style="5" customWidth="1"/>
    <col min="8218" max="8218" width="41.85546875" style="5" customWidth="1"/>
    <col min="8219" max="8219" width="21.42578125" style="5" customWidth="1"/>
    <col min="8220" max="8220" width="30.28515625" style="5" customWidth="1"/>
    <col min="8221" max="8449" width="11.42578125" style="5"/>
    <col min="8450" max="8450" width="32.42578125" style="5" customWidth="1"/>
    <col min="8451" max="8451" width="17.85546875" style="5" customWidth="1"/>
    <col min="8452" max="8452" width="16.7109375" style="5" customWidth="1"/>
    <col min="8453" max="8453" width="17.85546875" style="5" customWidth="1"/>
    <col min="8454" max="8454" width="19.5703125" style="5" customWidth="1"/>
    <col min="8455" max="8455" width="41.85546875" style="5" customWidth="1"/>
    <col min="8456" max="8457" width="0" style="5" hidden="1" customWidth="1"/>
    <col min="8458" max="8458" width="5.28515625" style="5" customWidth="1"/>
    <col min="8459" max="8470" width="4.42578125" style="5" customWidth="1"/>
    <col min="8471" max="8473" width="15.85546875" style="5" customWidth="1"/>
    <col min="8474" max="8474" width="41.85546875" style="5" customWidth="1"/>
    <col min="8475" max="8475" width="21.42578125" style="5" customWidth="1"/>
    <col min="8476" max="8476" width="30.28515625" style="5" customWidth="1"/>
    <col min="8477" max="8705" width="11.42578125" style="5"/>
    <col min="8706" max="8706" width="32.42578125" style="5" customWidth="1"/>
    <col min="8707" max="8707" width="17.85546875" style="5" customWidth="1"/>
    <col min="8708" max="8708" width="16.7109375" style="5" customWidth="1"/>
    <col min="8709" max="8709" width="17.85546875" style="5" customWidth="1"/>
    <col min="8710" max="8710" width="19.5703125" style="5" customWidth="1"/>
    <col min="8711" max="8711" width="41.85546875" style="5" customWidth="1"/>
    <col min="8712" max="8713" width="0" style="5" hidden="1" customWidth="1"/>
    <col min="8714" max="8714" width="5.28515625" style="5" customWidth="1"/>
    <col min="8715" max="8726" width="4.42578125" style="5" customWidth="1"/>
    <col min="8727" max="8729" width="15.85546875" style="5" customWidth="1"/>
    <col min="8730" max="8730" width="41.85546875" style="5" customWidth="1"/>
    <col min="8731" max="8731" width="21.42578125" style="5" customWidth="1"/>
    <col min="8732" max="8732" width="30.28515625" style="5" customWidth="1"/>
    <col min="8733" max="8961" width="11.42578125" style="5"/>
    <col min="8962" max="8962" width="32.42578125" style="5" customWidth="1"/>
    <col min="8963" max="8963" width="17.85546875" style="5" customWidth="1"/>
    <col min="8964" max="8964" width="16.7109375" style="5" customWidth="1"/>
    <col min="8965" max="8965" width="17.85546875" style="5" customWidth="1"/>
    <col min="8966" max="8966" width="19.5703125" style="5" customWidth="1"/>
    <col min="8967" max="8967" width="41.85546875" style="5" customWidth="1"/>
    <col min="8968" max="8969" width="0" style="5" hidden="1" customWidth="1"/>
    <col min="8970" max="8970" width="5.28515625" style="5" customWidth="1"/>
    <col min="8971" max="8982" width="4.42578125" style="5" customWidth="1"/>
    <col min="8983" max="8985" width="15.85546875" style="5" customWidth="1"/>
    <col min="8986" max="8986" width="41.85546875" style="5" customWidth="1"/>
    <col min="8987" max="8987" width="21.42578125" style="5" customWidth="1"/>
    <col min="8988" max="8988" width="30.28515625" style="5" customWidth="1"/>
    <col min="8989" max="9217" width="11.42578125" style="5"/>
    <col min="9218" max="9218" width="32.42578125" style="5" customWidth="1"/>
    <col min="9219" max="9219" width="17.85546875" style="5" customWidth="1"/>
    <col min="9220" max="9220" width="16.7109375" style="5" customWidth="1"/>
    <col min="9221" max="9221" width="17.85546875" style="5" customWidth="1"/>
    <col min="9222" max="9222" width="19.5703125" style="5" customWidth="1"/>
    <col min="9223" max="9223" width="41.85546875" style="5" customWidth="1"/>
    <col min="9224" max="9225" width="0" style="5" hidden="1" customWidth="1"/>
    <col min="9226" max="9226" width="5.28515625" style="5" customWidth="1"/>
    <col min="9227" max="9238" width="4.42578125" style="5" customWidth="1"/>
    <col min="9239" max="9241" width="15.85546875" style="5" customWidth="1"/>
    <col min="9242" max="9242" width="41.85546875" style="5" customWidth="1"/>
    <col min="9243" max="9243" width="21.42578125" style="5" customWidth="1"/>
    <col min="9244" max="9244" width="30.28515625" style="5" customWidth="1"/>
    <col min="9245" max="9473" width="11.42578125" style="5"/>
    <col min="9474" max="9474" width="32.42578125" style="5" customWidth="1"/>
    <col min="9475" max="9475" width="17.85546875" style="5" customWidth="1"/>
    <col min="9476" max="9476" width="16.7109375" style="5" customWidth="1"/>
    <col min="9477" max="9477" width="17.85546875" style="5" customWidth="1"/>
    <col min="9478" max="9478" width="19.5703125" style="5" customWidth="1"/>
    <col min="9479" max="9479" width="41.85546875" style="5" customWidth="1"/>
    <col min="9480" max="9481" width="0" style="5" hidden="1" customWidth="1"/>
    <col min="9482" max="9482" width="5.28515625" style="5" customWidth="1"/>
    <col min="9483" max="9494" width="4.42578125" style="5" customWidth="1"/>
    <col min="9495" max="9497" width="15.85546875" style="5" customWidth="1"/>
    <col min="9498" max="9498" width="41.85546875" style="5" customWidth="1"/>
    <col min="9499" max="9499" width="21.42578125" style="5" customWidth="1"/>
    <col min="9500" max="9500" width="30.28515625" style="5" customWidth="1"/>
    <col min="9501" max="9729" width="11.42578125" style="5"/>
    <col min="9730" max="9730" width="32.42578125" style="5" customWidth="1"/>
    <col min="9731" max="9731" width="17.85546875" style="5" customWidth="1"/>
    <col min="9732" max="9732" width="16.7109375" style="5" customWidth="1"/>
    <col min="9733" max="9733" width="17.85546875" style="5" customWidth="1"/>
    <col min="9734" max="9734" width="19.5703125" style="5" customWidth="1"/>
    <col min="9735" max="9735" width="41.85546875" style="5" customWidth="1"/>
    <col min="9736" max="9737" width="0" style="5" hidden="1" customWidth="1"/>
    <col min="9738" max="9738" width="5.28515625" style="5" customWidth="1"/>
    <col min="9739" max="9750" width="4.42578125" style="5" customWidth="1"/>
    <col min="9751" max="9753" width="15.85546875" style="5" customWidth="1"/>
    <col min="9754" max="9754" width="41.85546875" style="5" customWidth="1"/>
    <col min="9755" max="9755" width="21.42578125" style="5" customWidth="1"/>
    <col min="9756" max="9756" width="30.28515625" style="5" customWidth="1"/>
    <col min="9757" max="9985" width="11.42578125" style="5"/>
    <col min="9986" max="9986" width="32.42578125" style="5" customWidth="1"/>
    <col min="9987" max="9987" width="17.85546875" style="5" customWidth="1"/>
    <col min="9988" max="9988" width="16.7109375" style="5" customWidth="1"/>
    <col min="9989" max="9989" width="17.85546875" style="5" customWidth="1"/>
    <col min="9990" max="9990" width="19.5703125" style="5" customWidth="1"/>
    <col min="9991" max="9991" width="41.85546875" style="5" customWidth="1"/>
    <col min="9992" max="9993" width="0" style="5" hidden="1" customWidth="1"/>
    <col min="9994" max="9994" width="5.28515625" style="5" customWidth="1"/>
    <col min="9995" max="10006" width="4.42578125" style="5" customWidth="1"/>
    <col min="10007" max="10009" width="15.85546875" style="5" customWidth="1"/>
    <col min="10010" max="10010" width="41.85546875" style="5" customWidth="1"/>
    <col min="10011" max="10011" width="21.42578125" style="5" customWidth="1"/>
    <col min="10012" max="10012" width="30.28515625" style="5" customWidth="1"/>
    <col min="10013" max="10241" width="11.42578125" style="5"/>
    <col min="10242" max="10242" width="32.42578125" style="5" customWidth="1"/>
    <col min="10243" max="10243" width="17.85546875" style="5" customWidth="1"/>
    <col min="10244" max="10244" width="16.7109375" style="5" customWidth="1"/>
    <col min="10245" max="10245" width="17.85546875" style="5" customWidth="1"/>
    <col min="10246" max="10246" width="19.5703125" style="5" customWidth="1"/>
    <col min="10247" max="10247" width="41.85546875" style="5" customWidth="1"/>
    <col min="10248" max="10249" width="0" style="5" hidden="1" customWidth="1"/>
    <col min="10250" max="10250" width="5.28515625" style="5" customWidth="1"/>
    <col min="10251" max="10262" width="4.42578125" style="5" customWidth="1"/>
    <col min="10263" max="10265" width="15.85546875" style="5" customWidth="1"/>
    <col min="10266" max="10266" width="41.85546875" style="5" customWidth="1"/>
    <col min="10267" max="10267" width="21.42578125" style="5" customWidth="1"/>
    <col min="10268" max="10268" width="30.28515625" style="5" customWidth="1"/>
    <col min="10269" max="10497" width="11.42578125" style="5"/>
    <col min="10498" max="10498" width="32.42578125" style="5" customWidth="1"/>
    <col min="10499" max="10499" width="17.85546875" style="5" customWidth="1"/>
    <col min="10500" max="10500" width="16.7109375" style="5" customWidth="1"/>
    <col min="10501" max="10501" width="17.85546875" style="5" customWidth="1"/>
    <col min="10502" max="10502" width="19.5703125" style="5" customWidth="1"/>
    <col min="10503" max="10503" width="41.85546875" style="5" customWidth="1"/>
    <col min="10504" max="10505" width="0" style="5" hidden="1" customWidth="1"/>
    <col min="10506" max="10506" width="5.28515625" style="5" customWidth="1"/>
    <col min="10507" max="10518" width="4.42578125" style="5" customWidth="1"/>
    <col min="10519" max="10521" width="15.85546875" style="5" customWidth="1"/>
    <col min="10522" max="10522" width="41.85546875" style="5" customWidth="1"/>
    <col min="10523" max="10523" width="21.42578125" style="5" customWidth="1"/>
    <col min="10524" max="10524" width="30.28515625" style="5" customWidth="1"/>
    <col min="10525" max="10753" width="11.42578125" style="5"/>
    <col min="10754" max="10754" width="32.42578125" style="5" customWidth="1"/>
    <col min="10755" max="10755" width="17.85546875" style="5" customWidth="1"/>
    <col min="10756" max="10756" width="16.7109375" style="5" customWidth="1"/>
    <col min="10757" max="10757" width="17.85546875" style="5" customWidth="1"/>
    <col min="10758" max="10758" width="19.5703125" style="5" customWidth="1"/>
    <col min="10759" max="10759" width="41.85546875" style="5" customWidth="1"/>
    <col min="10760" max="10761" width="0" style="5" hidden="1" customWidth="1"/>
    <col min="10762" max="10762" width="5.28515625" style="5" customWidth="1"/>
    <col min="10763" max="10774" width="4.42578125" style="5" customWidth="1"/>
    <col min="10775" max="10777" width="15.85546875" style="5" customWidth="1"/>
    <col min="10778" max="10778" width="41.85546875" style="5" customWidth="1"/>
    <col min="10779" max="10779" width="21.42578125" style="5" customWidth="1"/>
    <col min="10780" max="10780" width="30.28515625" style="5" customWidth="1"/>
    <col min="10781" max="11009" width="11.42578125" style="5"/>
    <col min="11010" max="11010" width="32.42578125" style="5" customWidth="1"/>
    <col min="11011" max="11011" width="17.85546875" style="5" customWidth="1"/>
    <col min="11012" max="11012" width="16.7109375" style="5" customWidth="1"/>
    <col min="11013" max="11013" width="17.85546875" style="5" customWidth="1"/>
    <col min="11014" max="11014" width="19.5703125" style="5" customWidth="1"/>
    <col min="11015" max="11015" width="41.85546875" style="5" customWidth="1"/>
    <col min="11016" max="11017" width="0" style="5" hidden="1" customWidth="1"/>
    <col min="11018" max="11018" width="5.28515625" style="5" customWidth="1"/>
    <col min="11019" max="11030" width="4.42578125" style="5" customWidth="1"/>
    <col min="11031" max="11033" width="15.85546875" style="5" customWidth="1"/>
    <col min="11034" max="11034" width="41.85546875" style="5" customWidth="1"/>
    <col min="11035" max="11035" width="21.42578125" style="5" customWidth="1"/>
    <col min="11036" max="11036" width="30.28515625" style="5" customWidth="1"/>
    <col min="11037" max="11265" width="11.42578125" style="5"/>
    <col min="11266" max="11266" width="32.42578125" style="5" customWidth="1"/>
    <col min="11267" max="11267" width="17.85546875" style="5" customWidth="1"/>
    <col min="11268" max="11268" width="16.7109375" style="5" customWidth="1"/>
    <col min="11269" max="11269" width="17.85546875" style="5" customWidth="1"/>
    <col min="11270" max="11270" width="19.5703125" style="5" customWidth="1"/>
    <col min="11271" max="11271" width="41.85546875" style="5" customWidth="1"/>
    <col min="11272" max="11273" width="0" style="5" hidden="1" customWidth="1"/>
    <col min="11274" max="11274" width="5.28515625" style="5" customWidth="1"/>
    <col min="11275" max="11286" width="4.42578125" style="5" customWidth="1"/>
    <col min="11287" max="11289" width="15.85546875" style="5" customWidth="1"/>
    <col min="11290" max="11290" width="41.85546875" style="5" customWidth="1"/>
    <col min="11291" max="11291" width="21.42578125" style="5" customWidth="1"/>
    <col min="11292" max="11292" width="30.28515625" style="5" customWidth="1"/>
    <col min="11293" max="11521" width="11.42578125" style="5"/>
    <col min="11522" max="11522" width="32.42578125" style="5" customWidth="1"/>
    <col min="11523" max="11523" width="17.85546875" style="5" customWidth="1"/>
    <col min="11524" max="11524" width="16.7109375" style="5" customWidth="1"/>
    <col min="11525" max="11525" width="17.85546875" style="5" customWidth="1"/>
    <col min="11526" max="11526" width="19.5703125" style="5" customWidth="1"/>
    <col min="11527" max="11527" width="41.85546875" style="5" customWidth="1"/>
    <col min="11528" max="11529" width="0" style="5" hidden="1" customWidth="1"/>
    <col min="11530" max="11530" width="5.28515625" style="5" customWidth="1"/>
    <col min="11531" max="11542" width="4.42578125" style="5" customWidth="1"/>
    <col min="11543" max="11545" width="15.85546875" style="5" customWidth="1"/>
    <col min="11546" max="11546" width="41.85546875" style="5" customWidth="1"/>
    <col min="11547" max="11547" width="21.42578125" style="5" customWidth="1"/>
    <col min="11548" max="11548" width="30.28515625" style="5" customWidth="1"/>
    <col min="11549" max="11777" width="11.42578125" style="5"/>
    <col min="11778" max="11778" width="32.42578125" style="5" customWidth="1"/>
    <col min="11779" max="11779" width="17.85546875" style="5" customWidth="1"/>
    <col min="11780" max="11780" width="16.7109375" style="5" customWidth="1"/>
    <col min="11781" max="11781" width="17.85546875" style="5" customWidth="1"/>
    <col min="11782" max="11782" width="19.5703125" style="5" customWidth="1"/>
    <col min="11783" max="11783" width="41.85546875" style="5" customWidth="1"/>
    <col min="11784" max="11785" width="0" style="5" hidden="1" customWidth="1"/>
    <col min="11786" max="11786" width="5.28515625" style="5" customWidth="1"/>
    <col min="11787" max="11798" width="4.42578125" style="5" customWidth="1"/>
    <col min="11799" max="11801" width="15.85546875" style="5" customWidth="1"/>
    <col min="11802" max="11802" width="41.85546875" style="5" customWidth="1"/>
    <col min="11803" max="11803" width="21.42578125" style="5" customWidth="1"/>
    <col min="11804" max="11804" width="30.28515625" style="5" customWidth="1"/>
    <col min="11805" max="12033" width="11.42578125" style="5"/>
    <col min="12034" max="12034" width="32.42578125" style="5" customWidth="1"/>
    <col min="12035" max="12035" width="17.85546875" style="5" customWidth="1"/>
    <col min="12036" max="12036" width="16.7109375" style="5" customWidth="1"/>
    <col min="12037" max="12037" width="17.85546875" style="5" customWidth="1"/>
    <col min="12038" max="12038" width="19.5703125" style="5" customWidth="1"/>
    <col min="12039" max="12039" width="41.85546875" style="5" customWidth="1"/>
    <col min="12040" max="12041" width="0" style="5" hidden="1" customWidth="1"/>
    <col min="12042" max="12042" width="5.28515625" style="5" customWidth="1"/>
    <col min="12043" max="12054" width="4.42578125" style="5" customWidth="1"/>
    <col min="12055" max="12057" width="15.85546875" style="5" customWidth="1"/>
    <col min="12058" max="12058" width="41.85546875" style="5" customWidth="1"/>
    <col min="12059" max="12059" width="21.42578125" style="5" customWidth="1"/>
    <col min="12060" max="12060" width="30.28515625" style="5" customWidth="1"/>
    <col min="12061" max="12289" width="11.42578125" style="5"/>
    <col min="12290" max="12290" width="32.42578125" style="5" customWidth="1"/>
    <col min="12291" max="12291" width="17.85546875" style="5" customWidth="1"/>
    <col min="12292" max="12292" width="16.7109375" style="5" customWidth="1"/>
    <col min="12293" max="12293" width="17.85546875" style="5" customWidth="1"/>
    <col min="12294" max="12294" width="19.5703125" style="5" customWidth="1"/>
    <col min="12295" max="12295" width="41.85546875" style="5" customWidth="1"/>
    <col min="12296" max="12297" width="0" style="5" hidden="1" customWidth="1"/>
    <col min="12298" max="12298" width="5.28515625" style="5" customWidth="1"/>
    <col min="12299" max="12310" width="4.42578125" style="5" customWidth="1"/>
    <col min="12311" max="12313" width="15.85546875" style="5" customWidth="1"/>
    <col min="12314" max="12314" width="41.85546875" style="5" customWidth="1"/>
    <col min="12315" max="12315" width="21.42578125" style="5" customWidth="1"/>
    <col min="12316" max="12316" width="30.28515625" style="5" customWidth="1"/>
    <col min="12317" max="12545" width="11.42578125" style="5"/>
    <col min="12546" max="12546" width="32.42578125" style="5" customWidth="1"/>
    <col min="12547" max="12547" width="17.85546875" style="5" customWidth="1"/>
    <col min="12548" max="12548" width="16.7109375" style="5" customWidth="1"/>
    <col min="12549" max="12549" width="17.85546875" style="5" customWidth="1"/>
    <col min="12550" max="12550" width="19.5703125" style="5" customWidth="1"/>
    <col min="12551" max="12551" width="41.85546875" style="5" customWidth="1"/>
    <col min="12552" max="12553" width="0" style="5" hidden="1" customWidth="1"/>
    <col min="12554" max="12554" width="5.28515625" style="5" customWidth="1"/>
    <col min="12555" max="12566" width="4.42578125" style="5" customWidth="1"/>
    <col min="12567" max="12569" width="15.85546875" style="5" customWidth="1"/>
    <col min="12570" max="12570" width="41.85546875" style="5" customWidth="1"/>
    <col min="12571" max="12571" width="21.42578125" style="5" customWidth="1"/>
    <col min="12572" max="12572" width="30.28515625" style="5" customWidth="1"/>
    <col min="12573" max="12801" width="11.42578125" style="5"/>
    <col min="12802" max="12802" width="32.42578125" style="5" customWidth="1"/>
    <col min="12803" max="12803" width="17.85546875" style="5" customWidth="1"/>
    <col min="12804" max="12804" width="16.7109375" style="5" customWidth="1"/>
    <col min="12805" max="12805" width="17.85546875" style="5" customWidth="1"/>
    <col min="12806" max="12806" width="19.5703125" style="5" customWidth="1"/>
    <col min="12807" max="12807" width="41.85546875" style="5" customWidth="1"/>
    <col min="12808" max="12809" width="0" style="5" hidden="1" customWidth="1"/>
    <col min="12810" max="12810" width="5.28515625" style="5" customWidth="1"/>
    <col min="12811" max="12822" width="4.42578125" style="5" customWidth="1"/>
    <col min="12823" max="12825" width="15.85546875" style="5" customWidth="1"/>
    <col min="12826" max="12826" width="41.85546875" style="5" customWidth="1"/>
    <col min="12827" max="12827" width="21.42578125" style="5" customWidth="1"/>
    <col min="12828" max="12828" width="30.28515625" style="5" customWidth="1"/>
    <col min="12829" max="13057" width="11.42578125" style="5"/>
    <col min="13058" max="13058" width="32.42578125" style="5" customWidth="1"/>
    <col min="13059" max="13059" width="17.85546875" style="5" customWidth="1"/>
    <col min="13060" max="13060" width="16.7109375" style="5" customWidth="1"/>
    <col min="13061" max="13061" width="17.85546875" style="5" customWidth="1"/>
    <col min="13062" max="13062" width="19.5703125" style="5" customWidth="1"/>
    <col min="13063" max="13063" width="41.85546875" style="5" customWidth="1"/>
    <col min="13064" max="13065" width="0" style="5" hidden="1" customWidth="1"/>
    <col min="13066" max="13066" width="5.28515625" style="5" customWidth="1"/>
    <col min="13067" max="13078" width="4.42578125" style="5" customWidth="1"/>
    <col min="13079" max="13081" width="15.85546875" style="5" customWidth="1"/>
    <col min="13082" max="13082" width="41.85546875" style="5" customWidth="1"/>
    <col min="13083" max="13083" width="21.42578125" style="5" customWidth="1"/>
    <col min="13084" max="13084" width="30.28515625" style="5" customWidth="1"/>
    <col min="13085" max="13313" width="11.42578125" style="5"/>
    <col min="13314" max="13314" width="32.42578125" style="5" customWidth="1"/>
    <col min="13315" max="13315" width="17.85546875" style="5" customWidth="1"/>
    <col min="13316" max="13316" width="16.7109375" style="5" customWidth="1"/>
    <col min="13317" max="13317" width="17.85546875" style="5" customWidth="1"/>
    <col min="13318" max="13318" width="19.5703125" style="5" customWidth="1"/>
    <col min="13319" max="13319" width="41.85546875" style="5" customWidth="1"/>
    <col min="13320" max="13321" width="0" style="5" hidden="1" customWidth="1"/>
    <col min="13322" max="13322" width="5.28515625" style="5" customWidth="1"/>
    <col min="13323" max="13334" width="4.42578125" style="5" customWidth="1"/>
    <col min="13335" max="13337" width="15.85546875" style="5" customWidth="1"/>
    <col min="13338" max="13338" width="41.85546875" style="5" customWidth="1"/>
    <col min="13339" max="13339" width="21.42578125" style="5" customWidth="1"/>
    <col min="13340" max="13340" width="30.28515625" style="5" customWidth="1"/>
    <col min="13341" max="13569" width="11.42578125" style="5"/>
    <col min="13570" max="13570" width="32.42578125" style="5" customWidth="1"/>
    <col min="13571" max="13571" width="17.85546875" style="5" customWidth="1"/>
    <col min="13572" max="13572" width="16.7109375" style="5" customWidth="1"/>
    <col min="13573" max="13573" width="17.85546875" style="5" customWidth="1"/>
    <col min="13574" max="13574" width="19.5703125" style="5" customWidth="1"/>
    <col min="13575" max="13575" width="41.85546875" style="5" customWidth="1"/>
    <col min="13576" max="13577" width="0" style="5" hidden="1" customWidth="1"/>
    <col min="13578" max="13578" width="5.28515625" style="5" customWidth="1"/>
    <col min="13579" max="13590" width="4.42578125" style="5" customWidth="1"/>
    <col min="13591" max="13593" width="15.85546875" style="5" customWidth="1"/>
    <col min="13594" max="13594" width="41.85546875" style="5" customWidth="1"/>
    <col min="13595" max="13595" width="21.42578125" style="5" customWidth="1"/>
    <col min="13596" max="13596" width="30.28515625" style="5" customWidth="1"/>
    <col min="13597" max="13825" width="11.42578125" style="5"/>
    <col min="13826" max="13826" width="32.42578125" style="5" customWidth="1"/>
    <col min="13827" max="13827" width="17.85546875" style="5" customWidth="1"/>
    <col min="13828" max="13828" width="16.7109375" style="5" customWidth="1"/>
    <col min="13829" max="13829" width="17.85546875" style="5" customWidth="1"/>
    <col min="13830" max="13830" width="19.5703125" style="5" customWidth="1"/>
    <col min="13831" max="13831" width="41.85546875" style="5" customWidth="1"/>
    <col min="13832" max="13833" width="0" style="5" hidden="1" customWidth="1"/>
    <col min="13834" max="13834" width="5.28515625" style="5" customWidth="1"/>
    <col min="13835" max="13846" width="4.42578125" style="5" customWidth="1"/>
    <col min="13847" max="13849" width="15.85546875" style="5" customWidth="1"/>
    <col min="13850" max="13850" width="41.85546875" style="5" customWidth="1"/>
    <col min="13851" max="13851" width="21.42578125" style="5" customWidth="1"/>
    <col min="13852" max="13852" width="30.28515625" style="5" customWidth="1"/>
    <col min="13853" max="14081" width="11.42578125" style="5"/>
    <col min="14082" max="14082" width="32.42578125" style="5" customWidth="1"/>
    <col min="14083" max="14083" width="17.85546875" style="5" customWidth="1"/>
    <col min="14084" max="14084" width="16.7109375" style="5" customWidth="1"/>
    <col min="14085" max="14085" width="17.85546875" style="5" customWidth="1"/>
    <col min="14086" max="14086" width="19.5703125" style="5" customWidth="1"/>
    <col min="14087" max="14087" width="41.85546875" style="5" customWidth="1"/>
    <col min="14088" max="14089" width="0" style="5" hidden="1" customWidth="1"/>
    <col min="14090" max="14090" width="5.28515625" style="5" customWidth="1"/>
    <col min="14091" max="14102" width="4.42578125" style="5" customWidth="1"/>
    <col min="14103" max="14105" width="15.85546875" style="5" customWidth="1"/>
    <col min="14106" max="14106" width="41.85546875" style="5" customWidth="1"/>
    <col min="14107" max="14107" width="21.42578125" style="5" customWidth="1"/>
    <col min="14108" max="14108" width="30.28515625" style="5" customWidth="1"/>
    <col min="14109" max="14337" width="11.42578125" style="5"/>
    <col min="14338" max="14338" width="32.42578125" style="5" customWidth="1"/>
    <col min="14339" max="14339" width="17.85546875" style="5" customWidth="1"/>
    <col min="14340" max="14340" width="16.7109375" style="5" customWidth="1"/>
    <col min="14341" max="14341" width="17.85546875" style="5" customWidth="1"/>
    <col min="14342" max="14342" width="19.5703125" style="5" customWidth="1"/>
    <col min="14343" max="14343" width="41.85546875" style="5" customWidth="1"/>
    <col min="14344" max="14345" width="0" style="5" hidden="1" customWidth="1"/>
    <col min="14346" max="14346" width="5.28515625" style="5" customWidth="1"/>
    <col min="14347" max="14358" width="4.42578125" style="5" customWidth="1"/>
    <col min="14359" max="14361" width="15.85546875" style="5" customWidth="1"/>
    <col min="14362" max="14362" width="41.85546875" style="5" customWidth="1"/>
    <col min="14363" max="14363" width="21.42578125" style="5" customWidth="1"/>
    <col min="14364" max="14364" width="30.28515625" style="5" customWidth="1"/>
    <col min="14365" max="14593" width="11.42578125" style="5"/>
    <col min="14594" max="14594" width="32.42578125" style="5" customWidth="1"/>
    <col min="14595" max="14595" width="17.85546875" style="5" customWidth="1"/>
    <col min="14596" max="14596" width="16.7109375" style="5" customWidth="1"/>
    <col min="14597" max="14597" width="17.85546875" style="5" customWidth="1"/>
    <col min="14598" max="14598" width="19.5703125" style="5" customWidth="1"/>
    <col min="14599" max="14599" width="41.85546875" style="5" customWidth="1"/>
    <col min="14600" max="14601" width="0" style="5" hidden="1" customWidth="1"/>
    <col min="14602" max="14602" width="5.28515625" style="5" customWidth="1"/>
    <col min="14603" max="14614" width="4.42578125" style="5" customWidth="1"/>
    <col min="14615" max="14617" width="15.85546875" style="5" customWidth="1"/>
    <col min="14618" max="14618" width="41.85546875" style="5" customWidth="1"/>
    <col min="14619" max="14619" width="21.42578125" style="5" customWidth="1"/>
    <col min="14620" max="14620" width="30.28515625" style="5" customWidth="1"/>
    <col min="14621" max="14849" width="11.42578125" style="5"/>
    <col min="14850" max="14850" width="32.42578125" style="5" customWidth="1"/>
    <col min="14851" max="14851" width="17.85546875" style="5" customWidth="1"/>
    <col min="14852" max="14852" width="16.7109375" style="5" customWidth="1"/>
    <col min="14853" max="14853" width="17.85546875" style="5" customWidth="1"/>
    <col min="14854" max="14854" width="19.5703125" style="5" customWidth="1"/>
    <col min="14855" max="14855" width="41.85546875" style="5" customWidth="1"/>
    <col min="14856" max="14857" width="0" style="5" hidden="1" customWidth="1"/>
    <col min="14858" max="14858" width="5.28515625" style="5" customWidth="1"/>
    <col min="14859" max="14870" width="4.42578125" style="5" customWidth="1"/>
    <col min="14871" max="14873" width="15.85546875" style="5" customWidth="1"/>
    <col min="14874" max="14874" width="41.85546875" style="5" customWidth="1"/>
    <col min="14875" max="14875" width="21.42578125" style="5" customWidth="1"/>
    <col min="14876" max="14876" width="30.28515625" style="5" customWidth="1"/>
    <col min="14877" max="15105" width="11.42578125" style="5"/>
    <col min="15106" max="15106" width="32.42578125" style="5" customWidth="1"/>
    <col min="15107" max="15107" width="17.85546875" style="5" customWidth="1"/>
    <col min="15108" max="15108" width="16.7109375" style="5" customWidth="1"/>
    <col min="15109" max="15109" width="17.85546875" style="5" customWidth="1"/>
    <col min="15110" max="15110" width="19.5703125" style="5" customWidth="1"/>
    <col min="15111" max="15111" width="41.85546875" style="5" customWidth="1"/>
    <col min="15112" max="15113" width="0" style="5" hidden="1" customWidth="1"/>
    <col min="15114" max="15114" width="5.28515625" style="5" customWidth="1"/>
    <col min="15115" max="15126" width="4.42578125" style="5" customWidth="1"/>
    <col min="15127" max="15129" width="15.85546875" style="5" customWidth="1"/>
    <col min="15130" max="15130" width="41.85546875" style="5" customWidth="1"/>
    <col min="15131" max="15131" width="21.42578125" style="5" customWidth="1"/>
    <col min="15132" max="15132" width="30.28515625" style="5" customWidth="1"/>
    <col min="15133" max="15361" width="11.42578125" style="5"/>
    <col min="15362" max="15362" width="32.42578125" style="5" customWidth="1"/>
    <col min="15363" max="15363" width="17.85546875" style="5" customWidth="1"/>
    <col min="15364" max="15364" width="16.7109375" style="5" customWidth="1"/>
    <col min="15365" max="15365" width="17.85546875" style="5" customWidth="1"/>
    <col min="15366" max="15366" width="19.5703125" style="5" customWidth="1"/>
    <col min="15367" max="15367" width="41.85546875" style="5" customWidth="1"/>
    <col min="15368" max="15369" width="0" style="5" hidden="1" customWidth="1"/>
    <col min="15370" max="15370" width="5.28515625" style="5" customWidth="1"/>
    <col min="15371" max="15382" width="4.42578125" style="5" customWidth="1"/>
    <col min="15383" max="15385" width="15.85546875" style="5" customWidth="1"/>
    <col min="15386" max="15386" width="41.85546875" style="5" customWidth="1"/>
    <col min="15387" max="15387" width="21.42578125" style="5" customWidth="1"/>
    <col min="15388" max="15388" width="30.28515625" style="5" customWidth="1"/>
    <col min="15389" max="15617" width="11.42578125" style="5"/>
    <col min="15618" max="15618" width="32.42578125" style="5" customWidth="1"/>
    <col min="15619" max="15619" width="17.85546875" style="5" customWidth="1"/>
    <col min="15620" max="15620" width="16.7109375" style="5" customWidth="1"/>
    <col min="15621" max="15621" width="17.85546875" style="5" customWidth="1"/>
    <col min="15622" max="15622" width="19.5703125" style="5" customWidth="1"/>
    <col min="15623" max="15623" width="41.85546875" style="5" customWidth="1"/>
    <col min="15624" max="15625" width="0" style="5" hidden="1" customWidth="1"/>
    <col min="15626" max="15626" width="5.28515625" style="5" customWidth="1"/>
    <col min="15627" max="15638" width="4.42578125" style="5" customWidth="1"/>
    <col min="15639" max="15641" width="15.85546875" style="5" customWidth="1"/>
    <col min="15642" max="15642" width="41.85546875" style="5" customWidth="1"/>
    <col min="15643" max="15643" width="21.42578125" style="5" customWidth="1"/>
    <col min="15644" max="15644" width="30.28515625" style="5" customWidth="1"/>
    <col min="15645" max="15873" width="11.42578125" style="5"/>
    <col min="15874" max="15874" width="32.42578125" style="5" customWidth="1"/>
    <col min="15875" max="15875" width="17.85546875" style="5" customWidth="1"/>
    <col min="15876" max="15876" width="16.7109375" style="5" customWidth="1"/>
    <col min="15877" max="15877" width="17.85546875" style="5" customWidth="1"/>
    <col min="15878" max="15878" width="19.5703125" style="5" customWidth="1"/>
    <col min="15879" max="15879" width="41.85546875" style="5" customWidth="1"/>
    <col min="15880" max="15881" width="0" style="5" hidden="1" customWidth="1"/>
    <col min="15882" max="15882" width="5.28515625" style="5" customWidth="1"/>
    <col min="15883" max="15894" width="4.42578125" style="5" customWidth="1"/>
    <col min="15895" max="15897" width="15.85546875" style="5" customWidth="1"/>
    <col min="15898" max="15898" width="41.85546875" style="5" customWidth="1"/>
    <col min="15899" max="15899" width="21.42578125" style="5" customWidth="1"/>
    <col min="15900" max="15900" width="30.28515625" style="5" customWidth="1"/>
    <col min="15901" max="16129" width="11.42578125" style="5"/>
    <col min="16130" max="16130" width="32.42578125" style="5" customWidth="1"/>
    <col min="16131" max="16131" width="17.85546875" style="5" customWidth="1"/>
    <col min="16132" max="16132" width="16.7109375" style="5" customWidth="1"/>
    <col min="16133" max="16133" width="17.85546875" style="5" customWidth="1"/>
    <col min="16134" max="16134" width="19.5703125" style="5" customWidth="1"/>
    <col min="16135" max="16135" width="41.85546875" style="5" customWidth="1"/>
    <col min="16136" max="16137" width="0" style="5" hidden="1" customWidth="1"/>
    <col min="16138" max="16138" width="5.28515625" style="5" customWidth="1"/>
    <col min="16139" max="16150" width="4.42578125" style="5" customWidth="1"/>
    <col min="16151" max="16153" width="15.85546875" style="5" customWidth="1"/>
    <col min="16154" max="16154" width="41.85546875" style="5" customWidth="1"/>
    <col min="16155" max="16155" width="21.42578125" style="5" customWidth="1"/>
    <col min="16156" max="16156" width="30.28515625" style="5" customWidth="1"/>
    <col min="16157" max="16384" width="11.42578125" style="5"/>
  </cols>
  <sheetData>
    <row r="1" spans="1:28" ht="102" customHeight="1" x14ac:dyDescent="0.25">
      <c r="A1" s="231" t="s">
        <v>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3"/>
    </row>
    <row r="2" spans="1:28" ht="15.75" x14ac:dyDescent="0.3">
      <c r="A2" s="2"/>
      <c r="B2" s="2"/>
      <c r="C2" s="2"/>
      <c r="D2" s="2"/>
      <c r="E2" s="4"/>
      <c r="F2" s="1"/>
      <c r="G2" s="4"/>
      <c r="H2" s="4"/>
      <c r="I2" s="2"/>
      <c r="J2" s="2"/>
      <c r="K2" s="2"/>
      <c r="L2" s="2"/>
      <c r="M2" s="2"/>
      <c r="N2" s="2"/>
      <c r="O2" s="2"/>
      <c r="P2" s="2"/>
      <c r="Q2" s="2"/>
      <c r="R2" s="2"/>
      <c r="S2" s="2"/>
      <c r="T2" s="2"/>
      <c r="U2" s="2"/>
      <c r="V2" s="2"/>
      <c r="W2" s="2"/>
      <c r="X2" s="2"/>
      <c r="Y2" s="2"/>
      <c r="Z2" s="2"/>
      <c r="AA2" s="2"/>
      <c r="AB2" s="2"/>
    </row>
    <row r="3" spans="1:28" ht="15.75" x14ac:dyDescent="0.3">
      <c r="A3" s="3"/>
      <c r="B3" s="3"/>
      <c r="C3" s="3"/>
      <c r="D3" s="3"/>
      <c r="E3" s="4"/>
      <c r="F3" s="1"/>
      <c r="G3" s="4"/>
      <c r="H3" s="4"/>
      <c r="I3" s="2"/>
      <c r="J3" s="2"/>
      <c r="K3" s="2"/>
      <c r="L3" s="2"/>
      <c r="M3" s="2"/>
      <c r="N3" s="2"/>
      <c r="O3" s="2"/>
      <c r="P3" s="2"/>
      <c r="Q3" s="2"/>
      <c r="R3" s="2"/>
      <c r="S3" s="2"/>
      <c r="T3" s="2"/>
      <c r="U3" s="2"/>
      <c r="V3" s="2"/>
      <c r="W3" s="2"/>
      <c r="X3" s="2"/>
      <c r="Y3" s="2"/>
      <c r="Z3" s="2"/>
      <c r="AA3" s="2"/>
      <c r="AB3" s="2"/>
    </row>
    <row r="4" spans="1:28" ht="14.45" customHeight="1" x14ac:dyDescent="0.25">
      <c r="A4" s="234" t="s">
        <v>1</v>
      </c>
      <c r="B4" s="234"/>
      <c r="C4" s="234"/>
      <c r="D4" s="234"/>
      <c r="E4" s="234"/>
      <c r="F4" s="234"/>
      <c r="G4" s="234"/>
      <c r="H4" s="235" t="s">
        <v>2</v>
      </c>
      <c r="I4" s="235"/>
      <c r="J4" s="235"/>
      <c r="K4" s="235"/>
      <c r="L4" s="235"/>
      <c r="M4" s="235"/>
      <c r="N4" s="235"/>
      <c r="O4" s="235"/>
      <c r="P4" s="235"/>
      <c r="Q4" s="235"/>
      <c r="R4" s="235"/>
      <c r="S4" s="235"/>
      <c r="T4" s="235"/>
      <c r="U4" s="235"/>
      <c r="V4" s="235"/>
      <c r="W4" s="236" t="s">
        <v>3</v>
      </c>
      <c r="X4" s="236"/>
      <c r="Y4" s="237" t="s">
        <v>4</v>
      </c>
      <c r="Z4" s="237"/>
      <c r="AA4" s="237"/>
      <c r="AB4" s="237"/>
    </row>
    <row r="5" spans="1:28" ht="33.6" customHeight="1" thickBot="1" x14ac:dyDescent="0.3">
      <c r="A5" s="234"/>
      <c r="B5" s="234"/>
      <c r="C5" s="234"/>
      <c r="D5" s="234"/>
      <c r="E5" s="234"/>
      <c r="F5" s="234"/>
      <c r="G5" s="234"/>
      <c r="H5" s="235"/>
      <c r="I5" s="315"/>
      <c r="J5" s="315"/>
      <c r="K5" s="315"/>
      <c r="L5" s="315"/>
      <c r="M5" s="315"/>
      <c r="N5" s="315"/>
      <c r="O5" s="315"/>
      <c r="P5" s="315"/>
      <c r="Q5" s="235"/>
      <c r="R5" s="235"/>
      <c r="S5" s="235"/>
      <c r="T5" s="235"/>
      <c r="U5" s="235"/>
      <c r="V5" s="235"/>
      <c r="W5" s="236"/>
      <c r="X5" s="236"/>
      <c r="Y5" s="45" t="s">
        <v>5</v>
      </c>
      <c r="Z5" s="45" t="s">
        <v>6</v>
      </c>
      <c r="AA5" s="45" t="s">
        <v>7</v>
      </c>
      <c r="AB5" s="45" t="s">
        <v>8</v>
      </c>
    </row>
    <row r="6" spans="1:28" ht="63" customHeight="1" x14ac:dyDescent="0.25">
      <c r="A6" s="327" t="s">
        <v>9</v>
      </c>
      <c r="B6" s="327" t="s">
        <v>10</v>
      </c>
      <c r="C6" s="327" t="s">
        <v>11</v>
      </c>
      <c r="D6" s="327" t="s">
        <v>12</v>
      </c>
      <c r="E6" s="327" t="s">
        <v>13</v>
      </c>
      <c r="F6" s="327" t="s">
        <v>14</v>
      </c>
      <c r="G6" s="327" t="s">
        <v>15</v>
      </c>
      <c r="H6" s="74" t="s">
        <v>16</v>
      </c>
      <c r="I6" s="316" t="s">
        <v>17</v>
      </c>
      <c r="J6" s="317"/>
      <c r="K6" s="317"/>
      <c r="L6" s="318"/>
      <c r="M6" s="319" t="s">
        <v>18</v>
      </c>
      <c r="N6" s="320"/>
      <c r="O6" s="320"/>
      <c r="P6" s="321"/>
      <c r="Q6" s="322" t="s">
        <v>19</v>
      </c>
      <c r="R6" s="323"/>
      <c r="S6" s="323"/>
      <c r="T6" s="323"/>
      <c r="U6" s="328" t="s">
        <v>20</v>
      </c>
      <c r="V6" s="328" t="s">
        <v>21</v>
      </c>
      <c r="W6" s="329" t="s">
        <v>22</v>
      </c>
      <c r="X6" s="329" t="s">
        <v>23</v>
      </c>
      <c r="Y6" s="330" t="s">
        <v>24</v>
      </c>
      <c r="Z6" s="330" t="s">
        <v>25</v>
      </c>
      <c r="AA6" s="330" t="s">
        <v>26</v>
      </c>
      <c r="AB6" s="330" t="s">
        <v>27</v>
      </c>
    </row>
    <row r="7" spans="1:28" x14ac:dyDescent="0.25">
      <c r="A7" s="327"/>
      <c r="B7" s="327"/>
      <c r="C7" s="327"/>
      <c r="D7" s="327"/>
      <c r="E7" s="327"/>
      <c r="F7" s="327"/>
      <c r="G7" s="327"/>
      <c r="H7" s="74"/>
      <c r="I7" s="146">
        <v>1</v>
      </c>
      <c r="J7" s="39">
        <v>2</v>
      </c>
      <c r="K7" s="39">
        <v>3</v>
      </c>
      <c r="L7" s="69">
        <v>4</v>
      </c>
      <c r="M7" s="155">
        <v>5</v>
      </c>
      <c r="N7" s="17">
        <v>6</v>
      </c>
      <c r="O7" s="17">
        <v>7</v>
      </c>
      <c r="P7" s="156">
        <v>8</v>
      </c>
      <c r="Q7" s="145"/>
      <c r="R7" s="16"/>
      <c r="S7" s="16"/>
      <c r="T7" s="16"/>
      <c r="U7" s="328"/>
      <c r="V7" s="328"/>
      <c r="W7" s="329"/>
      <c r="X7" s="329"/>
      <c r="Y7" s="330"/>
      <c r="Z7" s="330"/>
      <c r="AA7" s="330"/>
      <c r="AB7" s="330"/>
    </row>
    <row r="8" spans="1:28" ht="42" customHeight="1" x14ac:dyDescent="0.25">
      <c r="A8" s="313" t="s">
        <v>244</v>
      </c>
      <c r="B8" s="313" t="s">
        <v>245</v>
      </c>
      <c r="C8" s="227" t="s">
        <v>225</v>
      </c>
      <c r="D8" s="314" t="s">
        <v>246</v>
      </c>
      <c r="E8" s="227" t="s">
        <v>247</v>
      </c>
      <c r="F8" s="225" t="s">
        <v>248</v>
      </c>
      <c r="G8" s="227" t="s">
        <v>249</v>
      </c>
      <c r="H8" s="74" t="s">
        <v>35</v>
      </c>
      <c r="I8" s="149"/>
      <c r="J8" s="57"/>
      <c r="K8" s="62">
        <v>1</v>
      </c>
      <c r="L8" s="76"/>
      <c r="M8" s="149"/>
      <c r="N8" s="57"/>
      <c r="O8" s="57"/>
      <c r="P8" s="76"/>
      <c r="Q8" s="66"/>
      <c r="R8" s="57"/>
      <c r="S8" s="57"/>
      <c r="T8" s="57"/>
      <c r="U8" s="324">
        <f>SUM(M8:P8)</f>
        <v>0</v>
      </c>
      <c r="V8" s="324">
        <f>SUM(M9:P9)</f>
        <v>0</v>
      </c>
      <c r="W8" s="324">
        <f>SUM(I9:P9)</f>
        <v>1</v>
      </c>
      <c r="X8" s="326" t="e">
        <f>+V8/U8</f>
        <v>#DIV/0!</v>
      </c>
      <c r="Y8" s="457" t="s">
        <v>588</v>
      </c>
      <c r="Z8" s="312" t="s">
        <v>37</v>
      </c>
      <c r="AA8" s="457" t="s">
        <v>589</v>
      </c>
      <c r="AB8" s="458" t="s">
        <v>610</v>
      </c>
    </row>
    <row r="9" spans="1:28" ht="42" customHeight="1" x14ac:dyDescent="0.25">
      <c r="A9" s="313"/>
      <c r="B9" s="313"/>
      <c r="C9" s="227"/>
      <c r="D9" s="314"/>
      <c r="E9" s="227"/>
      <c r="F9" s="225"/>
      <c r="G9" s="227"/>
      <c r="H9" s="74" t="s">
        <v>38</v>
      </c>
      <c r="I9" s="179"/>
      <c r="J9" s="58"/>
      <c r="K9" s="64">
        <v>1</v>
      </c>
      <c r="L9" s="180"/>
      <c r="M9" s="149"/>
      <c r="N9" s="57"/>
      <c r="O9" s="57"/>
      <c r="P9" s="76"/>
      <c r="Q9" s="66"/>
      <c r="R9" s="57"/>
      <c r="S9" s="57"/>
      <c r="T9" s="57"/>
      <c r="U9" s="324"/>
      <c r="V9" s="324"/>
      <c r="W9" s="324"/>
      <c r="X9" s="326"/>
      <c r="Y9" s="457"/>
      <c r="Z9" s="312"/>
      <c r="AA9" s="457"/>
      <c r="AB9" s="458"/>
    </row>
    <row r="10" spans="1:28" ht="60" customHeight="1" x14ac:dyDescent="0.25">
      <c r="A10" s="313"/>
      <c r="B10" s="313"/>
      <c r="C10" s="227"/>
      <c r="D10" s="314"/>
      <c r="E10" s="227" t="s">
        <v>250</v>
      </c>
      <c r="F10" s="225"/>
      <c r="G10" s="227" t="s">
        <v>251</v>
      </c>
      <c r="H10" s="74" t="s">
        <v>35</v>
      </c>
      <c r="I10" s="149"/>
      <c r="J10" s="57"/>
      <c r="K10" s="19"/>
      <c r="L10" s="72">
        <v>0.2</v>
      </c>
      <c r="M10" s="149"/>
      <c r="N10" s="57"/>
      <c r="O10" s="19"/>
      <c r="P10" s="72">
        <v>0.5</v>
      </c>
      <c r="Q10" s="68"/>
      <c r="R10" s="59"/>
      <c r="S10" s="60"/>
      <c r="T10" s="60"/>
      <c r="U10" s="324">
        <f>SUM(M10:P10)</f>
        <v>0.5</v>
      </c>
      <c r="V10" s="324">
        <f>SUM(M11:P11)</f>
        <v>0.6</v>
      </c>
      <c r="W10" s="324">
        <f>L10+P10</f>
        <v>0.7</v>
      </c>
      <c r="X10" s="326">
        <f>L11+P11</f>
        <v>0.78</v>
      </c>
      <c r="Y10" s="460" t="s">
        <v>252</v>
      </c>
      <c r="Z10" s="475" t="s">
        <v>37</v>
      </c>
      <c r="AA10" s="467" t="s">
        <v>591</v>
      </c>
      <c r="AB10" s="461" t="s">
        <v>253</v>
      </c>
    </row>
    <row r="11" spans="1:28" ht="42" customHeight="1" x14ac:dyDescent="0.25">
      <c r="A11" s="313"/>
      <c r="B11" s="313"/>
      <c r="C11" s="227"/>
      <c r="D11" s="314"/>
      <c r="E11" s="227"/>
      <c r="F11" s="225"/>
      <c r="G11" s="227"/>
      <c r="H11" s="74" t="s">
        <v>38</v>
      </c>
      <c r="I11" s="179"/>
      <c r="J11" s="58"/>
      <c r="K11" s="58"/>
      <c r="L11" s="180">
        <v>0.18</v>
      </c>
      <c r="M11" s="149"/>
      <c r="N11" s="57"/>
      <c r="O11" s="19"/>
      <c r="P11" s="64">
        <v>0.6</v>
      </c>
      <c r="Q11" s="68"/>
      <c r="R11" s="59"/>
      <c r="S11" s="60"/>
      <c r="T11" s="60"/>
      <c r="U11" s="324"/>
      <c r="V11" s="324"/>
      <c r="W11" s="324"/>
      <c r="X11" s="326"/>
      <c r="Y11" s="460"/>
      <c r="Z11" s="475"/>
      <c r="AA11" s="468"/>
      <c r="AB11" s="461"/>
    </row>
    <row r="12" spans="1:28" ht="42" customHeight="1" x14ac:dyDescent="0.25">
      <c r="A12" s="313"/>
      <c r="B12" s="313"/>
      <c r="C12" s="227"/>
      <c r="D12" s="314"/>
      <c r="E12" s="227" t="s">
        <v>254</v>
      </c>
      <c r="F12" s="225"/>
      <c r="G12" s="227" t="s">
        <v>255</v>
      </c>
      <c r="H12" s="74" t="s">
        <v>35</v>
      </c>
      <c r="I12" s="181"/>
      <c r="J12" s="175"/>
      <c r="K12" s="175"/>
      <c r="L12" s="76"/>
      <c r="M12" s="149"/>
      <c r="N12" s="62">
        <v>1</v>
      </c>
      <c r="O12" s="57"/>
      <c r="P12" s="76"/>
      <c r="Q12" s="66"/>
      <c r="R12" s="57"/>
      <c r="S12" s="57"/>
      <c r="T12" s="57"/>
      <c r="U12" s="324">
        <f>SUM(M12:P12)</f>
        <v>1</v>
      </c>
      <c r="V12" s="324">
        <f>SUM(M13:P13)</f>
        <v>1</v>
      </c>
      <c r="W12" s="324">
        <f>SUM(I13:P13)</f>
        <v>1</v>
      </c>
      <c r="X12" s="326">
        <f>+V12/U12</f>
        <v>1</v>
      </c>
      <c r="Y12" s="460" t="s">
        <v>256</v>
      </c>
      <c r="Z12" s="475" t="s">
        <v>37</v>
      </c>
      <c r="AA12" s="469" t="s">
        <v>592</v>
      </c>
      <c r="AB12" s="461" t="s">
        <v>257</v>
      </c>
    </row>
    <row r="13" spans="1:28" ht="42" customHeight="1" x14ac:dyDescent="0.25">
      <c r="A13" s="313"/>
      <c r="B13" s="313"/>
      <c r="C13" s="227"/>
      <c r="D13" s="314"/>
      <c r="E13" s="227"/>
      <c r="F13" s="225"/>
      <c r="G13" s="227"/>
      <c r="H13" s="74" t="s">
        <v>38</v>
      </c>
      <c r="I13" s="149"/>
      <c r="J13" s="57"/>
      <c r="K13" s="57"/>
      <c r="L13" s="76"/>
      <c r="M13" s="149"/>
      <c r="N13" s="64">
        <v>1</v>
      </c>
      <c r="O13" s="57"/>
      <c r="P13" s="76"/>
      <c r="Q13" s="66"/>
      <c r="R13" s="57"/>
      <c r="S13" s="57"/>
      <c r="T13" s="57"/>
      <c r="U13" s="324"/>
      <c r="V13" s="324"/>
      <c r="W13" s="324"/>
      <c r="X13" s="326"/>
      <c r="Y13" s="460"/>
      <c r="Z13" s="475"/>
      <c r="AA13" s="470"/>
      <c r="AB13" s="461"/>
    </row>
    <row r="14" spans="1:28" ht="42" customHeight="1" x14ac:dyDescent="0.25">
      <c r="A14" s="313"/>
      <c r="B14" s="313"/>
      <c r="C14" s="227"/>
      <c r="D14" s="314"/>
      <c r="E14" s="227" t="s">
        <v>258</v>
      </c>
      <c r="F14" s="225"/>
      <c r="G14" s="227" t="s">
        <v>259</v>
      </c>
      <c r="H14" s="74" t="s">
        <v>35</v>
      </c>
      <c r="I14" s="182"/>
      <c r="J14" s="175"/>
      <c r="K14" s="178"/>
      <c r="L14" s="72">
        <v>0.33</v>
      </c>
      <c r="M14" s="149"/>
      <c r="N14" s="57"/>
      <c r="O14" s="19"/>
      <c r="P14" s="72">
        <v>0.33</v>
      </c>
      <c r="Q14" s="68"/>
      <c r="R14" s="59"/>
      <c r="S14" s="60"/>
      <c r="T14" s="60"/>
      <c r="U14" s="324">
        <f>SUM(M14:P14)</f>
        <v>0.33</v>
      </c>
      <c r="V14" s="324">
        <f>SUM(M15:P15)</f>
        <v>0.33</v>
      </c>
      <c r="W14" s="324">
        <f>SUM(I15:P15)</f>
        <v>0.66</v>
      </c>
      <c r="X14" s="326">
        <f>+V14/U14</f>
        <v>1</v>
      </c>
      <c r="Y14" s="460" t="s">
        <v>670</v>
      </c>
      <c r="Z14" s="475" t="s">
        <v>37</v>
      </c>
      <c r="AA14" s="470" t="s">
        <v>593</v>
      </c>
      <c r="AB14" s="476" t="s">
        <v>37</v>
      </c>
    </row>
    <row r="15" spans="1:28" ht="42" customHeight="1" x14ac:dyDescent="0.25">
      <c r="A15" s="313"/>
      <c r="B15" s="313"/>
      <c r="C15" s="227"/>
      <c r="D15" s="314"/>
      <c r="E15" s="227"/>
      <c r="F15" s="225"/>
      <c r="G15" s="227"/>
      <c r="H15" s="74" t="s">
        <v>38</v>
      </c>
      <c r="I15" s="179"/>
      <c r="J15" s="58"/>
      <c r="K15" s="58"/>
      <c r="L15" s="73">
        <v>0.33</v>
      </c>
      <c r="M15" s="149"/>
      <c r="N15" s="57"/>
      <c r="O15" s="19"/>
      <c r="P15" s="73">
        <v>0.33</v>
      </c>
      <c r="Q15" s="68"/>
      <c r="R15" s="59"/>
      <c r="S15" s="60"/>
      <c r="T15" s="60"/>
      <c r="U15" s="324"/>
      <c r="V15" s="324"/>
      <c r="W15" s="324"/>
      <c r="X15" s="326"/>
      <c r="Y15" s="460"/>
      <c r="Z15" s="475"/>
      <c r="AA15" s="470"/>
      <c r="AB15" s="476"/>
    </row>
    <row r="16" spans="1:28" ht="51.75" customHeight="1" x14ac:dyDescent="0.25">
      <c r="A16" s="313" t="s">
        <v>244</v>
      </c>
      <c r="B16" s="313" t="s">
        <v>245</v>
      </c>
      <c r="C16" s="227" t="s">
        <v>225</v>
      </c>
      <c r="D16" s="314" t="s">
        <v>260</v>
      </c>
      <c r="E16" s="228" t="s">
        <v>261</v>
      </c>
      <c r="F16" s="225" t="s">
        <v>262</v>
      </c>
      <c r="G16" s="228" t="s">
        <v>263</v>
      </c>
      <c r="H16" s="74" t="s">
        <v>35</v>
      </c>
      <c r="I16" s="182"/>
      <c r="J16" s="175"/>
      <c r="K16" s="175"/>
      <c r="L16" s="76"/>
      <c r="M16" s="149"/>
      <c r="N16" s="57"/>
      <c r="O16" s="57"/>
      <c r="P16" s="72">
        <v>1</v>
      </c>
      <c r="Q16" s="66"/>
      <c r="R16" s="57"/>
      <c r="S16" s="57"/>
      <c r="T16" s="57"/>
      <c r="U16" s="324">
        <f>SUM(M16:P16)</f>
        <v>1</v>
      </c>
      <c r="V16" s="324">
        <f>SUM(M17:P17)</f>
        <v>1</v>
      </c>
      <c r="W16" s="324">
        <f>SUM(I17:P17)</f>
        <v>1</v>
      </c>
      <c r="X16" s="326">
        <f>+V16/U16</f>
        <v>1</v>
      </c>
      <c r="Y16" s="460" t="s">
        <v>264</v>
      </c>
      <c r="Z16" s="475" t="s">
        <v>37</v>
      </c>
      <c r="AA16" s="470" t="s">
        <v>594</v>
      </c>
      <c r="AB16" s="476" t="s">
        <v>37</v>
      </c>
    </row>
    <row r="17" spans="1:28" ht="42" customHeight="1" x14ac:dyDescent="0.25">
      <c r="A17" s="313"/>
      <c r="B17" s="313"/>
      <c r="C17" s="227"/>
      <c r="D17" s="314"/>
      <c r="E17" s="228"/>
      <c r="F17" s="225"/>
      <c r="G17" s="228"/>
      <c r="H17" s="74" t="s">
        <v>38</v>
      </c>
      <c r="I17" s="149"/>
      <c r="J17" s="57"/>
      <c r="K17" s="57"/>
      <c r="L17" s="76"/>
      <c r="M17" s="149"/>
      <c r="N17" s="57"/>
      <c r="O17" s="57"/>
      <c r="P17" s="73">
        <v>1</v>
      </c>
      <c r="Q17" s="66"/>
      <c r="R17" s="57"/>
      <c r="S17" s="57"/>
      <c r="T17" s="57"/>
      <c r="U17" s="324"/>
      <c r="V17" s="324"/>
      <c r="W17" s="324"/>
      <c r="X17" s="326"/>
      <c r="Y17" s="460"/>
      <c r="Z17" s="475"/>
      <c r="AA17" s="470"/>
      <c r="AB17" s="476"/>
    </row>
    <row r="18" spans="1:28" ht="42" customHeight="1" x14ac:dyDescent="0.25">
      <c r="A18" s="313"/>
      <c r="B18" s="313"/>
      <c r="C18" s="227"/>
      <c r="D18" s="314"/>
      <c r="E18" s="228" t="s">
        <v>265</v>
      </c>
      <c r="F18" s="225"/>
      <c r="G18" s="227" t="s">
        <v>266</v>
      </c>
      <c r="H18" s="74" t="s">
        <v>35</v>
      </c>
      <c r="I18" s="182"/>
      <c r="J18" s="175"/>
      <c r="K18" s="178"/>
      <c r="L18" s="183"/>
      <c r="M18" s="149"/>
      <c r="N18" s="57"/>
      <c r="O18" s="19"/>
      <c r="P18" s="183"/>
      <c r="Q18" s="68"/>
      <c r="R18" s="59"/>
      <c r="S18" s="60"/>
      <c r="T18" s="60"/>
      <c r="U18" s="324">
        <f>SUM(M18:P18)</f>
        <v>0</v>
      </c>
      <c r="V18" s="324">
        <f>SUM(M19:P19)</f>
        <v>0</v>
      </c>
      <c r="W18" s="324">
        <f>SUM(I19:P19)</f>
        <v>0</v>
      </c>
      <c r="X18" s="326" t="e">
        <f>+V18/U18</f>
        <v>#DIV/0!</v>
      </c>
      <c r="Y18" s="312" t="s">
        <v>37</v>
      </c>
      <c r="Z18" s="312" t="s">
        <v>37</v>
      </c>
      <c r="AA18" s="312" t="s">
        <v>37</v>
      </c>
      <c r="AB18" s="456" t="s">
        <v>37</v>
      </c>
    </row>
    <row r="19" spans="1:28" ht="42" customHeight="1" x14ac:dyDescent="0.25">
      <c r="A19" s="313"/>
      <c r="B19" s="313"/>
      <c r="C19" s="227"/>
      <c r="D19" s="314"/>
      <c r="E19" s="228"/>
      <c r="F19" s="225"/>
      <c r="G19" s="227"/>
      <c r="H19" s="74" t="s">
        <v>38</v>
      </c>
      <c r="I19" s="149"/>
      <c r="J19" s="57"/>
      <c r="K19" s="57"/>
      <c r="L19" s="76"/>
      <c r="M19" s="149"/>
      <c r="N19" s="57"/>
      <c r="O19" s="19"/>
      <c r="P19" s="183"/>
      <c r="Q19" s="68"/>
      <c r="R19" s="59"/>
      <c r="S19" s="60"/>
      <c r="T19" s="60"/>
      <c r="U19" s="324"/>
      <c r="V19" s="324"/>
      <c r="W19" s="324"/>
      <c r="X19" s="326"/>
      <c r="Y19" s="312"/>
      <c r="Z19" s="312"/>
      <c r="AA19" s="312"/>
      <c r="AB19" s="456"/>
    </row>
    <row r="20" spans="1:28" ht="42" customHeight="1" x14ac:dyDescent="0.25">
      <c r="A20" s="313" t="s">
        <v>244</v>
      </c>
      <c r="B20" s="313" t="s">
        <v>245</v>
      </c>
      <c r="C20" s="227" t="s">
        <v>225</v>
      </c>
      <c r="D20" s="314" t="s">
        <v>267</v>
      </c>
      <c r="E20" s="227" t="s">
        <v>268</v>
      </c>
      <c r="F20" s="225" t="s">
        <v>248</v>
      </c>
      <c r="G20" s="227" t="s">
        <v>269</v>
      </c>
      <c r="H20" s="74" t="s">
        <v>35</v>
      </c>
      <c r="I20" s="182"/>
      <c r="J20" s="175"/>
      <c r="K20" s="178"/>
      <c r="L20" s="183"/>
      <c r="M20" s="149"/>
      <c r="N20" s="62">
        <v>0.5</v>
      </c>
      <c r="O20" s="62">
        <v>0.5</v>
      </c>
      <c r="P20" s="183"/>
      <c r="Q20" s="68"/>
      <c r="R20" s="59"/>
      <c r="S20" s="60"/>
      <c r="T20" s="60"/>
      <c r="U20" s="324">
        <f>SUM(M20:P20)</f>
        <v>1</v>
      </c>
      <c r="V20" s="324">
        <f>SUM(M21:P21)</f>
        <v>1</v>
      </c>
      <c r="W20" s="324">
        <f>SUM(I21:P21)</f>
        <v>1</v>
      </c>
      <c r="X20" s="326">
        <f>+V20/U20</f>
        <v>1</v>
      </c>
      <c r="Y20" s="460" t="s">
        <v>270</v>
      </c>
      <c r="Z20" s="475" t="s">
        <v>37</v>
      </c>
      <c r="AA20" s="469" t="s">
        <v>595</v>
      </c>
      <c r="AB20" s="476" t="s">
        <v>37</v>
      </c>
    </row>
    <row r="21" spans="1:28" ht="42" customHeight="1" x14ac:dyDescent="0.25">
      <c r="A21" s="313"/>
      <c r="B21" s="313"/>
      <c r="C21" s="227"/>
      <c r="D21" s="314"/>
      <c r="E21" s="227"/>
      <c r="F21" s="225"/>
      <c r="G21" s="227"/>
      <c r="H21" s="74" t="s">
        <v>38</v>
      </c>
      <c r="I21" s="149"/>
      <c r="J21" s="57"/>
      <c r="K21" s="57"/>
      <c r="L21" s="76"/>
      <c r="M21" s="149"/>
      <c r="N21" s="57"/>
      <c r="O21" s="19"/>
      <c r="P21" s="73">
        <v>1</v>
      </c>
      <c r="Q21" s="68"/>
      <c r="R21" s="59"/>
      <c r="S21" s="60"/>
      <c r="T21" s="60"/>
      <c r="U21" s="324"/>
      <c r="V21" s="324"/>
      <c r="W21" s="324"/>
      <c r="X21" s="326"/>
      <c r="Y21" s="460"/>
      <c r="Z21" s="475"/>
      <c r="AA21" s="470"/>
      <c r="AB21" s="476"/>
    </row>
    <row r="22" spans="1:28" ht="42" customHeight="1" x14ac:dyDescent="0.25">
      <c r="A22" s="313"/>
      <c r="B22" s="313"/>
      <c r="C22" s="227"/>
      <c r="D22" s="314"/>
      <c r="E22" s="227" t="s">
        <v>271</v>
      </c>
      <c r="F22" s="225"/>
      <c r="G22" s="227" t="s">
        <v>272</v>
      </c>
      <c r="H22" s="74" t="s">
        <v>35</v>
      </c>
      <c r="I22" s="182"/>
      <c r="J22" s="175"/>
      <c r="K22" s="175"/>
      <c r="L22" s="76"/>
      <c r="M22" s="149"/>
      <c r="N22" s="57"/>
      <c r="O22" s="57"/>
      <c r="P22" s="72">
        <v>0.5</v>
      </c>
      <c r="Q22" s="66"/>
      <c r="R22" s="57"/>
      <c r="S22" s="57"/>
      <c r="T22" s="57"/>
      <c r="U22" s="324">
        <f>SUM(M22:P22)</f>
        <v>0.5</v>
      </c>
      <c r="V22" s="324">
        <f>SUM(M23:P23)</f>
        <v>0.5</v>
      </c>
      <c r="W22" s="324">
        <f>SUM(I23:P23)</f>
        <v>0.5</v>
      </c>
      <c r="X22" s="326">
        <f>+V22/U22</f>
        <v>1</v>
      </c>
      <c r="Y22" s="460" t="s">
        <v>273</v>
      </c>
      <c r="Z22" s="475" t="s">
        <v>37</v>
      </c>
      <c r="AA22" s="470"/>
      <c r="AB22" s="461" t="s">
        <v>274</v>
      </c>
    </row>
    <row r="23" spans="1:28" ht="42" customHeight="1" x14ac:dyDescent="0.25">
      <c r="A23" s="313"/>
      <c r="B23" s="313"/>
      <c r="C23" s="227"/>
      <c r="D23" s="314"/>
      <c r="E23" s="227"/>
      <c r="F23" s="225"/>
      <c r="G23" s="227"/>
      <c r="H23" s="74" t="s">
        <v>38</v>
      </c>
      <c r="I23" s="149"/>
      <c r="J23" s="57"/>
      <c r="K23" s="57"/>
      <c r="L23" s="76"/>
      <c r="M23" s="149"/>
      <c r="N23" s="57"/>
      <c r="O23" s="57"/>
      <c r="P23" s="73">
        <v>0.5</v>
      </c>
      <c r="Q23" s="66"/>
      <c r="R23" s="57"/>
      <c r="S23" s="57"/>
      <c r="T23" s="57"/>
      <c r="U23" s="324"/>
      <c r="V23" s="324"/>
      <c r="W23" s="324"/>
      <c r="X23" s="326"/>
      <c r="Y23" s="460"/>
      <c r="Z23" s="475"/>
      <c r="AA23" s="470"/>
      <c r="AB23" s="461"/>
    </row>
    <row r="24" spans="1:28" ht="42" customHeight="1" x14ac:dyDescent="0.25">
      <c r="A24" s="313"/>
      <c r="B24" s="313"/>
      <c r="C24" s="227"/>
      <c r="D24" s="314"/>
      <c r="E24" s="227" t="s">
        <v>275</v>
      </c>
      <c r="F24" s="225"/>
      <c r="G24" s="227" t="s">
        <v>276</v>
      </c>
      <c r="H24" s="74" t="s">
        <v>35</v>
      </c>
      <c r="I24" s="182"/>
      <c r="J24" s="175"/>
      <c r="K24" s="178"/>
      <c r="L24" s="183"/>
      <c r="M24" s="149"/>
      <c r="N24" s="57"/>
      <c r="O24" s="19"/>
      <c r="P24" s="183"/>
      <c r="Q24" s="68"/>
      <c r="R24" s="59"/>
      <c r="S24" s="60"/>
      <c r="T24" s="60"/>
      <c r="U24" s="324">
        <f>SUM(M24:P24)</f>
        <v>0</v>
      </c>
      <c r="V24" s="324">
        <f>SUM(M25:P25)</f>
        <v>0</v>
      </c>
      <c r="W24" s="324">
        <f>SUM(I25:P25)</f>
        <v>0</v>
      </c>
      <c r="X24" s="326" t="e">
        <f>+V24/U24</f>
        <v>#DIV/0!</v>
      </c>
      <c r="Y24" s="312" t="s">
        <v>37</v>
      </c>
      <c r="Z24" s="312" t="s">
        <v>37</v>
      </c>
      <c r="AA24" s="312" t="s">
        <v>37</v>
      </c>
      <c r="AB24" s="456" t="s">
        <v>37</v>
      </c>
    </row>
    <row r="25" spans="1:28" ht="42" customHeight="1" x14ac:dyDescent="0.25">
      <c r="A25" s="313"/>
      <c r="B25" s="313"/>
      <c r="C25" s="227"/>
      <c r="D25" s="314"/>
      <c r="E25" s="227"/>
      <c r="F25" s="225"/>
      <c r="G25" s="227"/>
      <c r="H25" s="74" t="s">
        <v>38</v>
      </c>
      <c r="I25" s="149"/>
      <c r="J25" s="57"/>
      <c r="K25" s="57"/>
      <c r="L25" s="76"/>
      <c r="M25" s="149"/>
      <c r="N25" s="57"/>
      <c r="O25" s="19"/>
      <c r="P25" s="183"/>
      <c r="Q25" s="68"/>
      <c r="R25" s="59"/>
      <c r="S25" s="60"/>
      <c r="T25" s="60"/>
      <c r="U25" s="324"/>
      <c r="V25" s="324"/>
      <c r="W25" s="324"/>
      <c r="X25" s="326"/>
      <c r="Y25" s="312"/>
      <c r="Z25" s="312"/>
      <c r="AA25" s="312"/>
      <c r="AB25" s="456"/>
    </row>
    <row r="26" spans="1:28" ht="42" customHeight="1" x14ac:dyDescent="0.25">
      <c r="A26" s="313"/>
      <c r="B26" s="313"/>
      <c r="C26" s="227"/>
      <c r="D26" s="314"/>
      <c r="E26" s="227" t="s">
        <v>277</v>
      </c>
      <c r="F26" s="225"/>
      <c r="G26" s="227" t="s">
        <v>278</v>
      </c>
      <c r="H26" s="74" t="s">
        <v>35</v>
      </c>
      <c r="I26" s="182"/>
      <c r="J26" s="175"/>
      <c r="K26" s="175"/>
      <c r="L26" s="76"/>
      <c r="M26" s="149"/>
      <c r="N26" s="57"/>
      <c r="O26" s="57"/>
      <c r="P26" s="76"/>
      <c r="Q26" s="66"/>
      <c r="R26" s="57"/>
      <c r="S26" s="57"/>
      <c r="T26" s="57"/>
      <c r="U26" s="324">
        <f>SUM(M26:P26)</f>
        <v>0</v>
      </c>
      <c r="V26" s="324">
        <f>SUM(M27:P27)</f>
        <v>0</v>
      </c>
      <c r="W26" s="324">
        <f>SUM(I27:P27)</f>
        <v>0</v>
      </c>
      <c r="X26" s="326" t="e">
        <f>+V26/U26</f>
        <v>#DIV/0!</v>
      </c>
      <c r="Y26" s="312" t="s">
        <v>37</v>
      </c>
      <c r="Z26" s="312" t="s">
        <v>37</v>
      </c>
      <c r="AA26" s="312" t="s">
        <v>37</v>
      </c>
      <c r="AB26" s="456" t="s">
        <v>37</v>
      </c>
    </row>
    <row r="27" spans="1:28" ht="42" customHeight="1" x14ac:dyDescent="0.25">
      <c r="A27" s="313"/>
      <c r="B27" s="313"/>
      <c r="C27" s="227"/>
      <c r="D27" s="314"/>
      <c r="E27" s="227"/>
      <c r="F27" s="225"/>
      <c r="G27" s="227"/>
      <c r="H27" s="74" t="s">
        <v>38</v>
      </c>
      <c r="I27" s="149"/>
      <c r="J27" s="57"/>
      <c r="K27" s="57"/>
      <c r="L27" s="76"/>
      <c r="M27" s="149"/>
      <c r="N27" s="57"/>
      <c r="O27" s="57"/>
      <c r="P27" s="76"/>
      <c r="Q27" s="66"/>
      <c r="R27" s="57"/>
      <c r="S27" s="57"/>
      <c r="T27" s="57"/>
      <c r="U27" s="324"/>
      <c r="V27" s="324"/>
      <c r="W27" s="324"/>
      <c r="X27" s="326"/>
      <c r="Y27" s="312"/>
      <c r="Z27" s="312"/>
      <c r="AA27" s="312"/>
      <c r="AB27" s="456"/>
    </row>
    <row r="28" spans="1:28" ht="75.75" customHeight="1" x14ac:dyDescent="0.25">
      <c r="A28" s="313" t="s">
        <v>244</v>
      </c>
      <c r="B28" s="313" t="s">
        <v>245</v>
      </c>
      <c r="C28" s="227" t="s">
        <v>225</v>
      </c>
      <c r="D28" s="314" t="s">
        <v>279</v>
      </c>
      <c r="E28" s="227" t="s">
        <v>280</v>
      </c>
      <c r="F28" s="225" t="s">
        <v>281</v>
      </c>
      <c r="G28" s="227" t="s">
        <v>282</v>
      </c>
      <c r="H28" s="74" t="s">
        <v>35</v>
      </c>
      <c r="I28" s="182"/>
      <c r="J28" s="175"/>
      <c r="K28" s="178"/>
      <c r="L28" s="76"/>
      <c r="M28" s="149"/>
      <c r="N28" s="57"/>
      <c r="O28" s="19"/>
      <c r="P28" s="72">
        <v>1</v>
      </c>
      <c r="Q28" s="68"/>
      <c r="R28" s="59"/>
      <c r="S28" s="60"/>
      <c r="T28" s="60"/>
      <c r="U28" s="324">
        <f>SUM(M28:P28)</f>
        <v>1</v>
      </c>
      <c r="V28" s="324">
        <f>SUM(M29:P29)</f>
        <v>0.5</v>
      </c>
      <c r="W28" s="324">
        <f>SUM(I29:P29)</f>
        <v>0.8</v>
      </c>
      <c r="X28" s="326">
        <f>+V28/U28</f>
        <v>0.5</v>
      </c>
      <c r="Y28" s="457" t="s">
        <v>283</v>
      </c>
      <c r="Z28" s="457" t="s">
        <v>671</v>
      </c>
      <c r="AA28" s="471" t="s">
        <v>596</v>
      </c>
      <c r="AB28" s="462" t="s">
        <v>284</v>
      </c>
    </row>
    <row r="29" spans="1:28" ht="62.25" customHeight="1" x14ac:dyDescent="0.25">
      <c r="A29" s="313"/>
      <c r="B29" s="313"/>
      <c r="C29" s="227"/>
      <c r="D29" s="314"/>
      <c r="E29" s="227"/>
      <c r="F29" s="225"/>
      <c r="G29" s="227"/>
      <c r="H29" s="74" t="s">
        <v>38</v>
      </c>
      <c r="I29" s="179"/>
      <c r="J29" s="58"/>
      <c r="K29" s="58"/>
      <c r="L29" s="184">
        <v>0.3</v>
      </c>
      <c r="M29" s="149"/>
      <c r="N29" s="57"/>
      <c r="O29" s="19"/>
      <c r="P29" s="73">
        <v>0.5</v>
      </c>
      <c r="Q29" s="68"/>
      <c r="R29" s="59"/>
      <c r="S29" s="60"/>
      <c r="T29" s="60"/>
      <c r="U29" s="324"/>
      <c r="V29" s="324"/>
      <c r="W29" s="324"/>
      <c r="X29" s="326"/>
      <c r="Y29" s="457"/>
      <c r="Z29" s="457"/>
      <c r="AA29" s="472"/>
      <c r="AB29" s="463"/>
    </row>
    <row r="30" spans="1:28" ht="61.5" customHeight="1" x14ac:dyDescent="0.25">
      <c r="A30" s="313"/>
      <c r="B30" s="313"/>
      <c r="C30" s="227"/>
      <c r="D30" s="314"/>
      <c r="E30" s="227" t="s">
        <v>285</v>
      </c>
      <c r="F30" s="225"/>
      <c r="G30" s="227" t="s">
        <v>286</v>
      </c>
      <c r="H30" s="74" t="s">
        <v>35</v>
      </c>
      <c r="I30" s="182"/>
      <c r="J30" s="175"/>
      <c r="K30" s="175"/>
      <c r="L30" s="76"/>
      <c r="M30" s="149"/>
      <c r="N30" s="57"/>
      <c r="O30" s="57"/>
      <c r="P30" s="72">
        <v>1</v>
      </c>
      <c r="Q30" s="66"/>
      <c r="R30" s="57"/>
      <c r="S30" s="57"/>
      <c r="T30" s="57"/>
      <c r="U30" s="324">
        <f>SUM(M30:P30)</f>
        <v>1</v>
      </c>
      <c r="V30" s="324">
        <f>SUM(M31:P31)</f>
        <v>0.5</v>
      </c>
      <c r="W30" s="324">
        <f>SUM(I31:P31)</f>
        <v>0.5</v>
      </c>
      <c r="X30" s="326">
        <f>+V30/U30</f>
        <v>0.5</v>
      </c>
      <c r="Y30" s="460" t="s">
        <v>287</v>
      </c>
      <c r="Z30" s="464" t="s">
        <v>671</v>
      </c>
      <c r="AA30" s="473" t="s">
        <v>597</v>
      </c>
      <c r="AB30" s="464" t="s">
        <v>284</v>
      </c>
    </row>
    <row r="31" spans="1:28" ht="72.75" customHeight="1" x14ac:dyDescent="0.25">
      <c r="A31" s="313"/>
      <c r="B31" s="313"/>
      <c r="C31" s="227"/>
      <c r="D31" s="314"/>
      <c r="E31" s="227"/>
      <c r="F31" s="225"/>
      <c r="G31" s="227"/>
      <c r="H31" s="74" t="s">
        <v>38</v>
      </c>
      <c r="I31" s="149"/>
      <c r="J31" s="57"/>
      <c r="K31" s="57"/>
      <c r="L31" s="76"/>
      <c r="M31" s="149"/>
      <c r="N31" s="57"/>
      <c r="O31" s="57"/>
      <c r="P31" s="200">
        <v>0.5</v>
      </c>
      <c r="Q31" s="66"/>
      <c r="R31" s="57"/>
      <c r="S31" s="57"/>
      <c r="T31" s="57"/>
      <c r="U31" s="324"/>
      <c r="V31" s="324"/>
      <c r="W31" s="324"/>
      <c r="X31" s="326"/>
      <c r="Y31" s="460"/>
      <c r="Z31" s="465"/>
      <c r="AA31" s="474"/>
      <c r="AB31" s="465"/>
    </row>
    <row r="32" spans="1:28" ht="72.75" customHeight="1" x14ac:dyDescent="0.25">
      <c r="A32" s="313"/>
      <c r="B32" s="313"/>
      <c r="C32" s="227"/>
      <c r="D32" s="314"/>
      <c r="E32" s="227" t="s">
        <v>288</v>
      </c>
      <c r="F32" s="225"/>
      <c r="G32" s="227" t="s">
        <v>289</v>
      </c>
      <c r="H32" s="74" t="s">
        <v>35</v>
      </c>
      <c r="I32" s="182"/>
      <c r="J32" s="175"/>
      <c r="K32" s="178"/>
      <c r="L32" s="183"/>
      <c r="M32" s="149"/>
      <c r="N32" s="57"/>
      <c r="O32" s="19"/>
      <c r="P32" s="72">
        <v>0.5</v>
      </c>
      <c r="Q32" s="68"/>
      <c r="R32" s="59"/>
      <c r="S32" s="60"/>
      <c r="T32" s="60"/>
      <c r="U32" s="324">
        <f>SUM(M32:P32)</f>
        <v>0.5</v>
      </c>
      <c r="V32" s="324">
        <f>SUM(M33:P33)</f>
        <v>0.5</v>
      </c>
      <c r="W32" s="324">
        <f>SUM(I33:P33)</f>
        <v>0.5</v>
      </c>
      <c r="X32" s="326">
        <f>+V32/U32</f>
        <v>1</v>
      </c>
      <c r="Y32" s="460" t="s">
        <v>290</v>
      </c>
      <c r="Z32" s="460" t="s">
        <v>291</v>
      </c>
      <c r="AA32" s="473" t="s">
        <v>598</v>
      </c>
      <c r="AB32" s="477" t="s">
        <v>37</v>
      </c>
    </row>
    <row r="33" spans="1:28" ht="66.75" customHeight="1" x14ac:dyDescent="0.25">
      <c r="A33" s="313"/>
      <c r="B33" s="313"/>
      <c r="C33" s="227"/>
      <c r="D33" s="314"/>
      <c r="E33" s="227"/>
      <c r="F33" s="225"/>
      <c r="G33" s="227"/>
      <c r="H33" s="74" t="s">
        <v>38</v>
      </c>
      <c r="I33" s="149"/>
      <c r="J33" s="57"/>
      <c r="K33" s="57"/>
      <c r="L33" s="76"/>
      <c r="M33" s="149"/>
      <c r="N33" s="57"/>
      <c r="O33" s="19"/>
      <c r="P33" s="73">
        <v>0.5</v>
      </c>
      <c r="Q33" s="68"/>
      <c r="R33" s="59"/>
      <c r="S33" s="60"/>
      <c r="T33" s="60"/>
      <c r="U33" s="324"/>
      <c r="V33" s="324"/>
      <c r="W33" s="324"/>
      <c r="X33" s="326"/>
      <c r="Y33" s="460"/>
      <c r="Z33" s="460"/>
      <c r="AA33" s="474"/>
      <c r="AB33" s="478"/>
    </row>
    <row r="34" spans="1:28" ht="42" customHeight="1" x14ac:dyDescent="0.25">
      <c r="A34" s="313"/>
      <c r="B34" s="313"/>
      <c r="C34" s="227"/>
      <c r="D34" s="314"/>
      <c r="E34" s="227" t="s">
        <v>292</v>
      </c>
      <c r="F34" s="225"/>
      <c r="G34" s="227" t="s">
        <v>293</v>
      </c>
      <c r="H34" s="74" t="s">
        <v>35</v>
      </c>
      <c r="I34" s="182"/>
      <c r="J34" s="175"/>
      <c r="K34" s="175"/>
      <c r="L34" s="76"/>
      <c r="M34" s="149"/>
      <c r="N34" s="57"/>
      <c r="O34" s="57"/>
      <c r="P34" s="76"/>
      <c r="Q34" s="66"/>
      <c r="R34" s="57"/>
      <c r="S34" s="57"/>
      <c r="T34" s="57"/>
      <c r="U34" s="324">
        <f>SUM(M34:P34)</f>
        <v>0</v>
      </c>
      <c r="V34" s="324">
        <f>SUM(M35:P35)</f>
        <v>0</v>
      </c>
      <c r="W34" s="324">
        <f>SUM(I35:P35)</f>
        <v>0</v>
      </c>
      <c r="X34" s="326" t="e">
        <f>+V34/U34</f>
        <v>#DIV/0!</v>
      </c>
      <c r="Y34" s="312" t="s">
        <v>37</v>
      </c>
      <c r="Z34" s="312" t="s">
        <v>37</v>
      </c>
      <c r="AA34" s="312" t="s">
        <v>37</v>
      </c>
      <c r="AB34" s="456" t="s">
        <v>37</v>
      </c>
    </row>
    <row r="35" spans="1:28" ht="42" customHeight="1" x14ac:dyDescent="0.25">
      <c r="A35" s="313"/>
      <c r="B35" s="313"/>
      <c r="C35" s="227"/>
      <c r="D35" s="314"/>
      <c r="E35" s="227"/>
      <c r="F35" s="225"/>
      <c r="G35" s="227"/>
      <c r="H35" s="74" t="s">
        <v>38</v>
      </c>
      <c r="I35" s="149"/>
      <c r="J35" s="57"/>
      <c r="K35" s="57"/>
      <c r="L35" s="76"/>
      <c r="M35" s="149"/>
      <c r="N35" s="57"/>
      <c r="O35" s="57"/>
      <c r="P35" s="76"/>
      <c r="Q35" s="66"/>
      <c r="R35" s="57"/>
      <c r="S35" s="57"/>
      <c r="T35" s="57"/>
      <c r="U35" s="324"/>
      <c r="V35" s="324"/>
      <c r="W35" s="324"/>
      <c r="X35" s="326"/>
      <c r="Y35" s="312"/>
      <c r="Z35" s="312"/>
      <c r="AA35" s="312"/>
      <c r="AB35" s="456"/>
    </row>
    <row r="36" spans="1:28" ht="42" customHeight="1" x14ac:dyDescent="0.25">
      <c r="A36" s="313" t="s">
        <v>244</v>
      </c>
      <c r="B36" s="313" t="s">
        <v>245</v>
      </c>
      <c r="C36" s="227" t="s">
        <v>225</v>
      </c>
      <c r="D36" s="314" t="s">
        <v>294</v>
      </c>
      <c r="E36" s="227" t="s">
        <v>295</v>
      </c>
      <c r="F36" s="225" t="s">
        <v>296</v>
      </c>
      <c r="G36" s="227" t="s">
        <v>297</v>
      </c>
      <c r="H36" s="74" t="s">
        <v>35</v>
      </c>
      <c r="I36" s="182"/>
      <c r="J36" s="175"/>
      <c r="K36" s="62">
        <v>0.5</v>
      </c>
      <c r="L36" s="72">
        <v>0.5</v>
      </c>
      <c r="M36" s="149"/>
      <c r="N36" s="57"/>
      <c r="O36" s="19"/>
      <c r="P36" s="183"/>
      <c r="Q36" s="68"/>
      <c r="R36" s="59"/>
      <c r="S36" s="60"/>
      <c r="T36" s="60"/>
      <c r="U36" s="324">
        <f>SUM(M36:P36)</f>
        <v>0</v>
      </c>
      <c r="V36" s="324">
        <f>SUM(M37:P37)</f>
        <v>0</v>
      </c>
      <c r="W36" s="324">
        <f>SUM(I37:P37)</f>
        <v>1</v>
      </c>
      <c r="X36" s="326" t="e">
        <f>+V36/U36</f>
        <v>#DIV/0!</v>
      </c>
      <c r="Y36" s="457" t="s">
        <v>600</v>
      </c>
      <c r="Z36" s="312" t="s">
        <v>37</v>
      </c>
      <c r="AA36" s="459" t="s">
        <v>601</v>
      </c>
      <c r="AB36" s="458" t="s">
        <v>610</v>
      </c>
    </row>
    <row r="37" spans="1:28" ht="42" customHeight="1" x14ac:dyDescent="0.25">
      <c r="A37" s="313"/>
      <c r="B37" s="313"/>
      <c r="C37" s="227"/>
      <c r="D37" s="314"/>
      <c r="E37" s="227"/>
      <c r="F37" s="225"/>
      <c r="G37" s="227"/>
      <c r="H37" s="74" t="s">
        <v>38</v>
      </c>
      <c r="I37" s="179"/>
      <c r="J37" s="58"/>
      <c r="K37" s="64">
        <v>0.5</v>
      </c>
      <c r="L37" s="73">
        <v>0.5</v>
      </c>
      <c r="M37" s="149"/>
      <c r="N37" s="57"/>
      <c r="O37" s="19"/>
      <c r="P37" s="183"/>
      <c r="Q37" s="68"/>
      <c r="R37" s="59"/>
      <c r="S37" s="60"/>
      <c r="T37" s="60"/>
      <c r="U37" s="324"/>
      <c r="V37" s="324"/>
      <c r="W37" s="324"/>
      <c r="X37" s="326"/>
      <c r="Y37" s="457"/>
      <c r="Z37" s="312"/>
      <c r="AA37" s="457"/>
      <c r="AB37" s="458"/>
    </row>
    <row r="38" spans="1:28" ht="42" customHeight="1" x14ac:dyDescent="0.25">
      <c r="A38" s="313"/>
      <c r="B38" s="313"/>
      <c r="C38" s="227"/>
      <c r="D38" s="314"/>
      <c r="E38" s="227" t="s">
        <v>298</v>
      </c>
      <c r="F38" s="225"/>
      <c r="G38" s="227"/>
      <c r="H38" s="74" t="s">
        <v>35</v>
      </c>
      <c r="I38" s="182"/>
      <c r="J38" s="175"/>
      <c r="K38" s="175"/>
      <c r="L38" s="76"/>
      <c r="M38" s="77">
        <v>0.5</v>
      </c>
      <c r="N38" s="62">
        <v>0.5</v>
      </c>
      <c r="O38" s="57"/>
      <c r="P38" s="76"/>
      <c r="Q38" s="66"/>
      <c r="R38" s="57"/>
      <c r="S38" s="57"/>
      <c r="T38" s="57"/>
      <c r="U38" s="324">
        <f>SUM(M38:P38)</f>
        <v>1</v>
      </c>
      <c r="V38" s="324">
        <f>SUM(M39:P39)</f>
        <v>0.75</v>
      </c>
      <c r="W38" s="324">
        <f>SUM(I39:P39)</f>
        <v>0.75</v>
      </c>
      <c r="X38" s="326">
        <f>+V38/U38</f>
        <v>0.75</v>
      </c>
      <c r="Y38" s="460" t="s">
        <v>299</v>
      </c>
      <c r="Z38" s="475" t="s">
        <v>37</v>
      </c>
      <c r="AA38" s="470" t="s">
        <v>672</v>
      </c>
      <c r="AB38" s="476" t="s">
        <v>37</v>
      </c>
    </row>
    <row r="39" spans="1:28" ht="42" customHeight="1" x14ac:dyDescent="0.25">
      <c r="A39" s="313"/>
      <c r="B39" s="313"/>
      <c r="C39" s="227"/>
      <c r="D39" s="314"/>
      <c r="E39" s="227"/>
      <c r="F39" s="225"/>
      <c r="G39" s="227"/>
      <c r="H39" s="74" t="s">
        <v>38</v>
      </c>
      <c r="I39" s="149"/>
      <c r="J39" s="57"/>
      <c r="K39" s="57"/>
      <c r="L39" s="76"/>
      <c r="M39" s="149"/>
      <c r="N39" s="57"/>
      <c r="O39" s="57"/>
      <c r="P39" s="200">
        <v>0.75</v>
      </c>
      <c r="Q39" s="66"/>
      <c r="R39" s="57"/>
      <c r="S39" s="57"/>
      <c r="T39" s="57"/>
      <c r="U39" s="324"/>
      <c r="V39" s="324"/>
      <c r="W39" s="324"/>
      <c r="X39" s="326"/>
      <c r="Y39" s="460"/>
      <c r="Z39" s="475"/>
      <c r="AA39" s="470"/>
      <c r="AB39" s="476"/>
    </row>
    <row r="40" spans="1:28" ht="42" customHeight="1" x14ac:dyDescent="0.25">
      <c r="A40" s="313"/>
      <c r="B40" s="313"/>
      <c r="C40" s="227"/>
      <c r="D40" s="314"/>
      <c r="E40" s="227" t="s">
        <v>300</v>
      </c>
      <c r="F40" s="225"/>
      <c r="G40" s="227"/>
      <c r="H40" s="74" t="s">
        <v>35</v>
      </c>
      <c r="I40" s="182"/>
      <c r="J40" s="175"/>
      <c r="K40" s="178"/>
      <c r="L40" s="183"/>
      <c r="M40" s="149"/>
      <c r="N40" s="57"/>
      <c r="O40" s="62">
        <v>0.5</v>
      </c>
      <c r="P40" s="72">
        <v>0.5</v>
      </c>
      <c r="Q40" s="68"/>
      <c r="R40" s="59"/>
      <c r="S40" s="60"/>
      <c r="T40" s="60"/>
      <c r="U40" s="324">
        <f>SUM(M40:P40)</f>
        <v>1</v>
      </c>
      <c r="V40" s="324">
        <f>SUM(M41:P41)</f>
        <v>1</v>
      </c>
      <c r="W40" s="324">
        <f>SUM(I41:P41)</f>
        <v>1</v>
      </c>
      <c r="X40" s="326">
        <f>+V40/U40</f>
        <v>1</v>
      </c>
      <c r="Y40" s="460" t="s">
        <v>301</v>
      </c>
      <c r="Z40" s="475" t="s">
        <v>37</v>
      </c>
      <c r="AA40" s="470" t="s">
        <v>599</v>
      </c>
      <c r="AB40" s="476" t="s">
        <v>37</v>
      </c>
    </row>
    <row r="41" spans="1:28" ht="42" customHeight="1" x14ac:dyDescent="0.25">
      <c r="A41" s="313"/>
      <c r="B41" s="313"/>
      <c r="C41" s="227"/>
      <c r="D41" s="314"/>
      <c r="E41" s="227"/>
      <c r="F41" s="225"/>
      <c r="G41" s="227"/>
      <c r="H41" s="74" t="s">
        <v>38</v>
      </c>
      <c r="I41" s="149"/>
      <c r="J41" s="57"/>
      <c r="K41" s="57"/>
      <c r="L41" s="76"/>
      <c r="M41" s="149"/>
      <c r="N41" s="57"/>
      <c r="O41" s="19"/>
      <c r="P41" s="73">
        <v>1</v>
      </c>
      <c r="Q41" s="68"/>
      <c r="R41" s="59"/>
      <c r="S41" s="60"/>
      <c r="T41" s="60"/>
      <c r="U41" s="324"/>
      <c r="V41" s="324"/>
      <c r="W41" s="324"/>
      <c r="X41" s="326"/>
      <c r="Y41" s="460"/>
      <c r="Z41" s="475"/>
      <c r="AA41" s="470"/>
      <c r="AB41" s="476"/>
    </row>
    <row r="42" spans="1:28" ht="42" customHeight="1" x14ac:dyDescent="0.25">
      <c r="A42" s="313"/>
      <c r="B42" s="313"/>
      <c r="C42" s="227"/>
      <c r="D42" s="314"/>
      <c r="E42" s="227" t="s">
        <v>302</v>
      </c>
      <c r="F42" s="225"/>
      <c r="G42" s="227" t="s">
        <v>272</v>
      </c>
      <c r="H42" s="74" t="s">
        <v>35</v>
      </c>
      <c r="I42" s="182"/>
      <c r="J42" s="175"/>
      <c r="K42" s="175"/>
      <c r="L42" s="76"/>
      <c r="M42" s="77">
        <v>0.33</v>
      </c>
      <c r="N42" s="57"/>
      <c r="O42" s="62">
        <v>0.33</v>
      </c>
      <c r="P42" s="466"/>
      <c r="Q42" s="66"/>
      <c r="R42" s="57"/>
      <c r="S42" s="57"/>
      <c r="T42" s="57"/>
      <c r="U42" s="324">
        <f>SUM(M42:P42)</f>
        <v>0.66</v>
      </c>
      <c r="V42" s="324">
        <f>SUM(M43:P43)</f>
        <v>0.66</v>
      </c>
      <c r="W42" s="324">
        <f>SUM(I43:P43)</f>
        <v>0.66</v>
      </c>
      <c r="X42" s="326">
        <f>+V42/U42</f>
        <v>1</v>
      </c>
      <c r="Y42" s="464" t="s">
        <v>590</v>
      </c>
      <c r="Z42" s="464" t="s">
        <v>673</v>
      </c>
      <c r="AA42" s="464" t="s">
        <v>303</v>
      </c>
      <c r="AB42" s="476" t="s">
        <v>37</v>
      </c>
    </row>
    <row r="43" spans="1:28" ht="42" customHeight="1" x14ac:dyDescent="0.25">
      <c r="A43" s="313"/>
      <c r="B43" s="313"/>
      <c r="C43" s="227"/>
      <c r="D43" s="314"/>
      <c r="E43" s="227"/>
      <c r="F43" s="225"/>
      <c r="G43" s="227"/>
      <c r="H43" s="74" t="s">
        <v>38</v>
      </c>
      <c r="I43" s="149"/>
      <c r="J43" s="57"/>
      <c r="K43" s="57"/>
      <c r="L43" s="76"/>
      <c r="M43" s="172">
        <v>0.33</v>
      </c>
      <c r="N43" s="57"/>
      <c r="O43" s="171">
        <v>0.33</v>
      </c>
      <c r="P43" s="76"/>
      <c r="Q43" s="66"/>
      <c r="R43" s="57"/>
      <c r="S43" s="57"/>
      <c r="T43" s="57"/>
      <c r="U43" s="324"/>
      <c r="V43" s="324"/>
      <c r="W43" s="324"/>
      <c r="X43" s="326"/>
      <c r="Y43" s="465"/>
      <c r="Z43" s="465"/>
      <c r="AA43" s="465"/>
      <c r="AB43" s="476"/>
    </row>
    <row r="44" spans="1:28" ht="64.5" customHeight="1" x14ac:dyDescent="0.25">
      <c r="A44" s="313" t="s">
        <v>244</v>
      </c>
      <c r="B44" s="225" t="s">
        <v>29</v>
      </c>
      <c r="C44" s="227" t="s">
        <v>152</v>
      </c>
      <c r="D44" s="314" t="s">
        <v>304</v>
      </c>
      <c r="E44" s="227" t="s">
        <v>305</v>
      </c>
      <c r="F44" s="225" t="s">
        <v>262</v>
      </c>
      <c r="G44" s="325" t="s">
        <v>306</v>
      </c>
      <c r="H44" s="74" t="s">
        <v>35</v>
      </c>
      <c r="I44" s="182"/>
      <c r="J44" s="175"/>
      <c r="K44" s="178"/>
      <c r="L44" s="183"/>
      <c r="M44" s="77">
        <v>0.33</v>
      </c>
      <c r="N44" s="57"/>
      <c r="O44" s="19"/>
      <c r="P44" s="72">
        <v>0.33</v>
      </c>
      <c r="Q44" s="68"/>
      <c r="R44" s="59"/>
      <c r="S44" s="60"/>
      <c r="T44" s="60"/>
      <c r="U44" s="324">
        <f>SUM(M44:P44)</f>
        <v>0.66</v>
      </c>
      <c r="V44" s="324">
        <f>SUM(M45:P45)</f>
        <v>0.66</v>
      </c>
      <c r="W44" s="324">
        <f>SUM(I45:P45)</f>
        <v>0.66</v>
      </c>
      <c r="X44" s="326">
        <f>+V44/U44</f>
        <v>1</v>
      </c>
      <c r="Y44" s="464" t="s">
        <v>307</v>
      </c>
      <c r="Z44" s="475" t="s">
        <v>37</v>
      </c>
      <c r="AA44" s="464" t="s">
        <v>308</v>
      </c>
      <c r="AB44" s="476" t="s">
        <v>37</v>
      </c>
    </row>
    <row r="45" spans="1:28" ht="49.5" customHeight="1" x14ac:dyDescent="0.25">
      <c r="A45" s="313"/>
      <c r="B45" s="225"/>
      <c r="C45" s="227"/>
      <c r="D45" s="314"/>
      <c r="E45" s="227"/>
      <c r="F45" s="225"/>
      <c r="G45" s="325"/>
      <c r="H45" s="74" t="s">
        <v>38</v>
      </c>
      <c r="I45" s="149"/>
      <c r="J45" s="57"/>
      <c r="K45" s="57"/>
      <c r="L45" s="76"/>
      <c r="M45" s="73">
        <v>0.33</v>
      </c>
      <c r="N45" s="57"/>
      <c r="O45" s="19"/>
      <c r="P45" s="73">
        <v>0.33</v>
      </c>
      <c r="Q45" s="68"/>
      <c r="R45" s="59"/>
      <c r="S45" s="60"/>
      <c r="T45" s="60"/>
      <c r="U45" s="324"/>
      <c r="V45" s="324"/>
      <c r="W45" s="324"/>
      <c r="X45" s="326"/>
      <c r="Y45" s="465"/>
      <c r="Z45" s="475"/>
      <c r="AA45" s="465"/>
      <c r="AB45" s="476"/>
    </row>
    <row r="46" spans="1:28" ht="42" customHeight="1" x14ac:dyDescent="0.25">
      <c r="A46" s="313"/>
      <c r="B46" s="225"/>
      <c r="C46" s="227"/>
      <c r="D46" s="314"/>
      <c r="E46" s="227" t="s">
        <v>309</v>
      </c>
      <c r="F46" s="225"/>
      <c r="G46" s="325" t="s">
        <v>310</v>
      </c>
      <c r="H46" s="74" t="s">
        <v>35</v>
      </c>
      <c r="I46" s="182"/>
      <c r="J46" s="175"/>
      <c r="K46" s="175"/>
      <c r="L46" s="76"/>
      <c r="M46" s="149"/>
      <c r="N46" s="57"/>
      <c r="O46" s="57"/>
      <c r="P46" s="76"/>
      <c r="Q46" s="66"/>
      <c r="R46" s="57"/>
      <c r="S46" s="57"/>
      <c r="T46" s="57"/>
      <c r="U46" s="324">
        <f>SUM(M46:P46)</f>
        <v>0</v>
      </c>
      <c r="V46" s="324">
        <f>SUM(M47:P47)</f>
        <v>0</v>
      </c>
      <c r="W46" s="324">
        <f>SUM(I47:P47)</f>
        <v>0</v>
      </c>
      <c r="X46" s="326" t="e">
        <f>+V46/U46</f>
        <v>#DIV/0!</v>
      </c>
      <c r="Y46" s="482" t="s">
        <v>37</v>
      </c>
      <c r="Z46" s="482" t="s">
        <v>37</v>
      </c>
      <c r="AA46" s="482" t="s">
        <v>37</v>
      </c>
      <c r="AB46" s="483" t="s">
        <v>37</v>
      </c>
    </row>
    <row r="47" spans="1:28" ht="42" customHeight="1" thickBot="1" x14ac:dyDescent="0.3">
      <c r="A47" s="313"/>
      <c r="B47" s="225"/>
      <c r="C47" s="227"/>
      <c r="D47" s="314"/>
      <c r="E47" s="227"/>
      <c r="F47" s="225"/>
      <c r="G47" s="325"/>
      <c r="H47" s="74" t="s">
        <v>38</v>
      </c>
      <c r="I47" s="160"/>
      <c r="J47" s="161"/>
      <c r="K47" s="161"/>
      <c r="L47" s="162"/>
      <c r="M47" s="160"/>
      <c r="N47" s="161"/>
      <c r="O47" s="185"/>
      <c r="P47" s="186"/>
      <c r="Q47" s="68"/>
      <c r="R47" s="59"/>
      <c r="S47" s="60"/>
      <c r="T47" s="60"/>
      <c r="U47" s="324"/>
      <c r="V47" s="324"/>
      <c r="W47" s="324"/>
      <c r="X47" s="326"/>
      <c r="Y47" s="482"/>
      <c r="Z47" s="482"/>
      <c r="AA47" s="482"/>
      <c r="AB47" s="483"/>
    </row>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251">
    <mergeCell ref="Z34:Z35"/>
    <mergeCell ref="AA34:AA35"/>
    <mergeCell ref="AB34:AB35"/>
    <mergeCell ref="Z36:Z37"/>
    <mergeCell ref="Y44:Y45"/>
    <mergeCell ref="Z44:Z45"/>
    <mergeCell ref="AA44:AA45"/>
    <mergeCell ref="AB44:AB45"/>
    <mergeCell ref="Y46:Y47"/>
    <mergeCell ref="Z46:Z47"/>
    <mergeCell ref="AA46:AA47"/>
    <mergeCell ref="AB46:AB47"/>
    <mergeCell ref="Y38:Y39"/>
    <mergeCell ref="Z38:Z39"/>
    <mergeCell ref="AA38:AA39"/>
    <mergeCell ref="AB38:AB39"/>
    <mergeCell ref="Y40:Y41"/>
    <mergeCell ref="Z40:Z41"/>
    <mergeCell ref="AA40:AA41"/>
    <mergeCell ref="AB40:AB41"/>
    <mergeCell ref="Y42:Y43"/>
    <mergeCell ref="Z42:Z43"/>
    <mergeCell ref="AA42:AA43"/>
    <mergeCell ref="AB42:AB43"/>
    <mergeCell ref="W6:W7"/>
    <mergeCell ref="X6:X7"/>
    <mergeCell ref="Y6:Y7"/>
    <mergeCell ref="Z6:Z7"/>
    <mergeCell ref="AA6:AA7"/>
    <mergeCell ref="AB6:AB7"/>
    <mergeCell ref="Y12:Y13"/>
    <mergeCell ref="Z12:Z13"/>
    <mergeCell ref="AA12:AA13"/>
    <mergeCell ref="AB12:AB13"/>
    <mergeCell ref="Y8:Y9"/>
    <mergeCell ref="Z8:Z9"/>
    <mergeCell ref="AA8:AA9"/>
    <mergeCell ref="AB8:AB9"/>
    <mergeCell ref="AB10:AB11"/>
    <mergeCell ref="X8:X9"/>
    <mergeCell ref="X10:X11"/>
    <mergeCell ref="X12:X13"/>
    <mergeCell ref="A6:A7"/>
    <mergeCell ref="B6:B7"/>
    <mergeCell ref="C6:C7"/>
    <mergeCell ref="D6:D7"/>
    <mergeCell ref="E6:E7"/>
    <mergeCell ref="F6:F7"/>
    <mergeCell ref="G6:G7"/>
    <mergeCell ref="U6:U7"/>
    <mergeCell ref="V6:V7"/>
    <mergeCell ref="X14:X15"/>
    <mergeCell ref="X16:X17"/>
    <mergeCell ref="Y16:Y17"/>
    <mergeCell ref="Z16:Z17"/>
    <mergeCell ref="AA16:AA17"/>
    <mergeCell ref="Y10:Y11"/>
    <mergeCell ref="Z10:Z11"/>
    <mergeCell ref="AA10:AA11"/>
    <mergeCell ref="Y14:Y15"/>
    <mergeCell ref="Y36:Y37"/>
    <mergeCell ref="AA36:AA37"/>
    <mergeCell ref="AB36:AB37"/>
    <mergeCell ref="Z14:Z15"/>
    <mergeCell ref="AA14:AA15"/>
    <mergeCell ref="W10:W11"/>
    <mergeCell ref="W18:W19"/>
    <mergeCell ref="W16:W17"/>
    <mergeCell ref="W14:W15"/>
    <mergeCell ref="W12:W13"/>
    <mergeCell ref="AB24:AB25"/>
    <mergeCell ref="Y26:Y27"/>
    <mergeCell ref="Z26:Z27"/>
    <mergeCell ref="AA26:AA27"/>
    <mergeCell ref="AB26:AB27"/>
    <mergeCell ref="Y30:Y31"/>
    <mergeCell ref="Z30:Z31"/>
    <mergeCell ref="AA30:AA31"/>
    <mergeCell ref="AB30:AB31"/>
    <mergeCell ref="Y32:Y33"/>
    <mergeCell ref="Z32:Z33"/>
    <mergeCell ref="AA32:AA33"/>
    <mergeCell ref="AB32:AB33"/>
    <mergeCell ref="Y34:Y35"/>
    <mergeCell ref="X46:X47"/>
    <mergeCell ref="W46:W47"/>
    <mergeCell ref="W44:W45"/>
    <mergeCell ref="W42:W43"/>
    <mergeCell ref="W40:W41"/>
    <mergeCell ref="X36:X37"/>
    <mergeCell ref="X38:X39"/>
    <mergeCell ref="X40:X41"/>
    <mergeCell ref="X42:X43"/>
    <mergeCell ref="X44:X45"/>
    <mergeCell ref="X26:X27"/>
    <mergeCell ref="X28:X29"/>
    <mergeCell ref="X30:X31"/>
    <mergeCell ref="X32:X33"/>
    <mergeCell ref="X34:X35"/>
    <mergeCell ref="X18:X19"/>
    <mergeCell ref="X20:X21"/>
    <mergeCell ref="X22:X23"/>
    <mergeCell ref="X24:X25"/>
    <mergeCell ref="V8:V9"/>
    <mergeCell ref="W8:W9"/>
    <mergeCell ref="W38:W39"/>
    <mergeCell ref="W36:W37"/>
    <mergeCell ref="W34:W35"/>
    <mergeCell ref="W32:W33"/>
    <mergeCell ref="W30:W31"/>
    <mergeCell ref="W28:W29"/>
    <mergeCell ref="W26:W27"/>
    <mergeCell ref="W24:W25"/>
    <mergeCell ref="W22:W23"/>
    <mergeCell ref="W20:W21"/>
    <mergeCell ref="V32:V33"/>
    <mergeCell ref="V34:V35"/>
    <mergeCell ref="U40:U41"/>
    <mergeCell ref="U42:U43"/>
    <mergeCell ref="U44:U45"/>
    <mergeCell ref="U46:U47"/>
    <mergeCell ref="V10:V11"/>
    <mergeCell ref="V12:V13"/>
    <mergeCell ref="V14:V15"/>
    <mergeCell ref="V16:V17"/>
    <mergeCell ref="V18:V19"/>
    <mergeCell ref="V20:V21"/>
    <mergeCell ref="V22:V23"/>
    <mergeCell ref="V24:V25"/>
    <mergeCell ref="V26:V27"/>
    <mergeCell ref="V28:V29"/>
    <mergeCell ref="V30:V31"/>
    <mergeCell ref="U30:U31"/>
    <mergeCell ref="U32:U33"/>
    <mergeCell ref="U34:U35"/>
    <mergeCell ref="U36:U37"/>
    <mergeCell ref="U38:U39"/>
    <mergeCell ref="V42:V43"/>
    <mergeCell ref="V44:V45"/>
    <mergeCell ref="V46:V47"/>
    <mergeCell ref="V40:V41"/>
    <mergeCell ref="E16:E17"/>
    <mergeCell ref="F16:F19"/>
    <mergeCell ref="G12:G13"/>
    <mergeCell ref="G14:G15"/>
    <mergeCell ref="F8:F15"/>
    <mergeCell ref="E14:E15"/>
    <mergeCell ref="E12:E13"/>
    <mergeCell ref="V36:V37"/>
    <mergeCell ref="V38:V39"/>
    <mergeCell ref="U16:U17"/>
    <mergeCell ref="U18:U19"/>
    <mergeCell ref="U20:U21"/>
    <mergeCell ref="U22:U23"/>
    <mergeCell ref="U24:U25"/>
    <mergeCell ref="U26:U27"/>
    <mergeCell ref="U28:U29"/>
    <mergeCell ref="G16:G17"/>
    <mergeCell ref="G30:G31"/>
    <mergeCell ref="E18:E19"/>
    <mergeCell ref="G18:G19"/>
    <mergeCell ref="G36:G41"/>
    <mergeCell ref="G28:G29"/>
    <mergeCell ref="G26:G27"/>
    <mergeCell ref="E26:E27"/>
    <mergeCell ref="F20:F27"/>
    <mergeCell ref="E24:E25"/>
    <mergeCell ref="G24:G25"/>
    <mergeCell ref="G22:G23"/>
    <mergeCell ref="E22:E23"/>
    <mergeCell ref="E20:E21"/>
    <mergeCell ref="G20:G21"/>
    <mergeCell ref="F28:F35"/>
    <mergeCell ref="G34:G35"/>
    <mergeCell ref="E34:E35"/>
    <mergeCell ref="E32:E33"/>
    <mergeCell ref="G32:G33"/>
    <mergeCell ref="E28:E29"/>
    <mergeCell ref="E44:E45"/>
    <mergeCell ref="E46:E47"/>
    <mergeCell ref="G46:G47"/>
    <mergeCell ref="G44:G45"/>
    <mergeCell ref="G42:G43"/>
    <mergeCell ref="E42:E43"/>
    <mergeCell ref="F44:F47"/>
    <mergeCell ref="A36:A43"/>
    <mergeCell ref="B36:B43"/>
    <mergeCell ref="C36:C43"/>
    <mergeCell ref="D36:D43"/>
    <mergeCell ref="F36:F43"/>
    <mergeCell ref="E40:E41"/>
    <mergeCell ref="E38:E39"/>
    <mergeCell ref="E36:E37"/>
    <mergeCell ref="D44:D47"/>
    <mergeCell ref="C44:C47"/>
    <mergeCell ref="B44:B47"/>
    <mergeCell ref="A44:A47"/>
    <mergeCell ref="A28:A35"/>
    <mergeCell ref="B28:B35"/>
    <mergeCell ref="C28:C35"/>
    <mergeCell ref="D28:D35"/>
    <mergeCell ref="E30:E31"/>
    <mergeCell ref="D20:D27"/>
    <mergeCell ref="C20:C27"/>
    <mergeCell ref="B20:B27"/>
    <mergeCell ref="A20:A27"/>
    <mergeCell ref="A16:A19"/>
    <mergeCell ref="B16:B19"/>
    <mergeCell ref="C16:C19"/>
    <mergeCell ref="D16:D19"/>
    <mergeCell ref="D8:D15"/>
    <mergeCell ref="C8:C15"/>
    <mergeCell ref="B8:B15"/>
    <mergeCell ref="A8:A15"/>
    <mergeCell ref="A1:AB1"/>
    <mergeCell ref="H4:V5"/>
    <mergeCell ref="W4:X5"/>
    <mergeCell ref="Y4:AB4"/>
    <mergeCell ref="A4:G5"/>
    <mergeCell ref="I6:L6"/>
    <mergeCell ref="M6:P6"/>
    <mergeCell ref="Q6:T6"/>
    <mergeCell ref="G10:G11"/>
    <mergeCell ref="G8:G9"/>
    <mergeCell ref="E8:E9"/>
    <mergeCell ref="E10:E11"/>
    <mergeCell ref="U8:U9"/>
    <mergeCell ref="U10:U11"/>
    <mergeCell ref="U12:U13"/>
    <mergeCell ref="U14:U15"/>
    <mergeCell ref="AB14:AB15"/>
    <mergeCell ref="Y28:Y29"/>
    <mergeCell ref="Z28:Z29"/>
    <mergeCell ref="AB28:AB29"/>
    <mergeCell ref="AA28:AA29"/>
    <mergeCell ref="AB18:AB19"/>
    <mergeCell ref="Y20:Y21"/>
    <mergeCell ref="Z20:Z21"/>
    <mergeCell ref="AA20:AA21"/>
    <mergeCell ref="AB20:AB21"/>
    <mergeCell ref="Y22:Y23"/>
    <mergeCell ref="Z22:Z23"/>
    <mergeCell ref="AA22:AA23"/>
    <mergeCell ref="AB22:AB23"/>
    <mergeCell ref="Y24:Y25"/>
    <mergeCell ref="Z24:Z25"/>
    <mergeCell ref="AA24:AA25"/>
    <mergeCell ref="AB16:AB17"/>
    <mergeCell ref="Y18:Y19"/>
    <mergeCell ref="Z18:Z19"/>
    <mergeCell ref="AA18:AA19"/>
  </mergeCells>
  <conditionalFormatting sqref="I9:J9 L9">
    <cfRule type="cellIs" dxfId="97" priority="25" operator="equal">
      <formula>0</formula>
    </cfRule>
    <cfRule type="colorScale" priority="35">
      <colorScale>
        <cfvo type="num" val="79"/>
        <cfvo type="num" val="80"/>
        <cfvo type="num" val="100"/>
        <color rgb="FFFF0000"/>
        <color rgb="FFFFEB84"/>
        <color rgb="FF63BE7B"/>
      </colorScale>
    </cfRule>
    <cfRule type="cellIs" dxfId="96" priority="26" operator="lessThan">
      <formula>0.99</formula>
    </cfRule>
    <cfRule type="cellIs" dxfId="95" priority="27" operator="equal">
      <formula>$K$8</formula>
    </cfRule>
    <cfRule type="cellIs" dxfId="94" priority="33" operator="lessThan">
      <formula>$L$10</formula>
    </cfRule>
    <cfRule type="cellIs" dxfId="93" priority="34" operator="equal">
      <formula>$L$10</formula>
    </cfRule>
    <cfRule type="cellIs" dxfId="92" priority="32" operator="equal">
      <formula>0</formula>
    </cfRule>
  </conditionalFormatting>
  <conditionalFormatting sqref="I37:J37">
    <cfRule type="cellIs" dxfId="91" priority="14" operator="equal">
      <formula>$L$10</formula>
    </cfRule>
    <cfRule type="cellIs" dxfId="90" priority="11" operator="greaterThan">
      <formula>0.33</formula>
    </cfRule>
    <cfRule type="cellIs" dxfId="89" priority="12" operator="equal">
      <formula>0</formula>
    </cfRule>
    <cfRule type="cellIs" dxfId="88" priority="13" operator="lessThan">
      <formula>$L$10</formula>
    </cfRule>
    <cfRule type="colorScale" priority="15">
      <colorScale>
        <cfvo type="num" val="79"/>
        <cfvo type="num" val="80"/>
        <cfvo type="num" val="100"/>
        <color rgb="FFFF0000"/>
        <color rgb="FFFFEB84"/>
        <color rgb="FF63BE7B"/>
      </colorScale>
    </cfRule>
  </conditionalFormatting>
  <conditionalFormatting sqref="I15:K15">
    <cfRule type="cellIs" dxfId="87" priority="21" operator="equal">
      <formula>0</formula>
    </cfRule>
    <cfRule type="cellIs" dxfId="86" priority="22" operator="lessThan">
      <formula>$L$10</formula>
    </cfRule>
    <cfRule type="cellIs" dxfId="85" priority="23" operator="equal">
      <formula>$L$10</formula>
    </cfRule>
    <cfRule type="colorScale" priority="24">
      <colorScale>
        <cfvo type="num" val="79"/>
        <cfvo type="num" val="80"/>
        <cfvo type="num" val="100"/>
        <color rgb="FFFF0000"/>
        <color rgb="FFFFEB84"/>
        <color rgb="FF63BE7B"/>
      </colorScale>
    </cfRule>
  </conditionalFormatting>
  <conditionalFormatting sqref="I29:K29">
    <cfRule type="cellIs" dxfId="84" priority="19" operator="equal">
      <formula>$L$10</formula>
    </cfRule>
    <cfRule type="cellIs" dxfId="83" priority="16" operator="greaterThan">
      <formula>0.33</formula>
    </cfRule>
    <cfRule type="cellIs" dxfId="82" priority="17" operator="equal">
      <formula>0</formula>
    </cfRule>
    <cfRule type="cellIs" dxfId="81" priority="18" operator="lessThan">
      <formula>$L$10</formula>
    </cfRule>
    <cfRule type="colorScale" priority="20">
      <colorScale>
        <cfvo type="num" val="79"/>
        <cfvo type="num" val="80"/>
        <cfvo type="num" val="100"/>
        <color rgb="FFFF0000"/>
        <color rgb="FFFFEB84"/>
        <color rgb="FF63BE7B"/>
      </colorScale>
    </cfRule>
  </conditionalFormatting>
  <conditionalFormatting sqref="I11:L11">
    <cfRule type="colorScale" priority="31">
      <colorScale>
        <cfvo type="num" val="79"/>
        <cfvo type="num" val="80"/>
        <cfvo type="num" val="100"/>
        <color rgb="FFFF0000"/>
        <color rgb="FFFFEB84"/>
        <color rgb="FF63BE7B"/>
      </colorScale>
    </cfRule>
    <cfRule type="cellIs" dxfId="80" priority="29" operator="lessThan">
      <formula>$L$10</formula>
    </cfRule>
    <cfRule type="cellIs" dxfId="79" priority="28" operator="equal">
      <formula>0</formula>
    </cfRule>
    <cfRule type="cellIs" dxfId="78" priority="30" operator="equal">
      <formula>$L$10</formula>
    </cfRule>
  </conditionalFormatting>
  <conditionalFormatting sqref="I13:L13">
    <cfRule type="colorScale" priority="63">
      <colorScale>
        <cfvo type="num" val="79"/>
        <cfvo type="num" val="80"/>
        <cfvo type="num" val="100"/>
        <color rgb="FFFF0000"/>
        <color rgb="FFFFEB84"/>
        <color rgb="FF63BE7B"/>
      </colorScale>
    </cfRule>
  </conditionalFormatting>
  <conditionalFormatting sqref="I17:L17">
    <cfRule type="colorScale" priority="61">
      <colorScale>
        <cfvo type="num" val="79"/>
        <cfvo type="num" val="80"/>
        <cfvo type="num" val="100"/>
        <color rgb="FFFF0000"/>
        <color rgb="FFFFEB84"/>
        <color rgb="FF63BE7B"/>
      </colorScale>
    </cfRule>
  </conditionalFormatting>
  <conditionalFormatting sqref="I19:L19">
    <cfRule type="colorScale" priority="60">
      <colorScale>
        <cfvo type="num" val="79"/>
        <cfvo type="num" val="80"/>
        <cfvo type="num" val="100"/>
        <color rgb="FFFF0000"/>
        <color rgb="FFFFEB84"/>
        <color rgb="FF63BE7B"/>
      </colorScale>
    </cfRule>
  </conditionalFormatting>
  <conditionalFormatting sqref="I21:L21">
    <cfRule type="colorScale" priority="58">
      <colorScale>
        <cfvo type="num" val="79"/>
        <cfvo type="num" val="80"/>
        <cfvo type="num" val="100"/>
        <color rgb="FFFF0000"/>
        <color rgb="FFFFEB84"/>
        <color rgb="FF63BE7B"/>
      </colorScale>
    </cfRule>
  </conditionalFormatting>
  <conditionalFormatting sqref="I23:L23">
    <cfRule type="colorScale" priority="57">
      <colorScale>
        <cfvo type="num" val="79"/>
        <cfvo type="num" val="80"/>
        <cfvo type="num" val="100"/>
        <color rgb="FFFF0000"/>
        <color rgb="FFFFEB84"/>
        <color rgb="FF63BE7B"/>
      </colorScale>
    </cfRule>
  </conditionalFormatting>
  <conditionalFormatting sqref="I25:L25">
    <cfRule type="colorScale" priority="56">
      <colorScale>
        <cfvo type="num" val="79"/>
        <cfvo type="num" val="80"/>
        <cfvo type="num" val="100"/>
        <color rgb="FFFF0000"/>
        <color rgb="FFFFEB84"/>
        <color rgb="FF63BE7B"/>
      </colorScale>
    </cfRule>
  </conditionalFormatting>
  <conditionalFormatting sqref="I27:L27">
    <cfRule type="colorScale" priority="55">
      <colorScale>
        <cfvo type="num" val="79"/>
        <cfvo type="num" val="80"/>
        <cfvo type="num" val="100"/>
        <color rgb="FFFF0000"/>
        <color rgb="FFFFEB84"/>
        <color rgb="FF63BE7B"/>
      </colorScale>
    </cfRule>
  </conditionalFormatting>
  <conditionalFormatting sqref="I31:L31">
    <cfRule type="colorScale" priority="53">
      <colorScale>
        <cfvo type="num" val="79"/>
        <cfvo type="num" val="80"/>
        <cfvo type="num" val="100"/>
        <color rgb="FFFF0000"/>
        <color rgb="FFFFEB84"/>
        <color rgb="FF63BE7B"/>
      </colorScale>
    </cfRule>
  </conditionalFormatting>
  <conditionalFormatting sqref="I33:L33">
    <cfRule type="colorScale" priority="52">
      <colorScale>
        <cfvo type="num" val="79"/>
        <cfvo type="num" val="80"/>
        <cfvo type="num" val="100"/>
        <color rgb="FFFF0000"/>
        <color rgb="FFFFEB84"/>
        <color rgb="FF63BE7B"/>
      </colorScale>
    </cfRule>
  </conditionalFormatting>
  <conditionalFormatting sqref="I35:L35">
    <cfRule type="colorScale" priority="51">
      <colorScale>
        <cfvo type="num" val="79"/>
        <cfvo type="num" val="80"/>
        <cfvo type="num" val="100"/>
        <color rgb="FFFF0000"/>
        <color rgb="FFFFEB84"/>
        <color rgb="FF63BE7B"/>
      </colorScale>
    </cfRule>
  </conditionalFormatting>
  <conditionalFormatting sqref="I39:L39">
    <cfRule type="colorScale" priority="49">
      <colorScale>
        <cfvo type="num" val="79"/>
        <cfvo type="num" val="80"/>
        <cfvo type="num" val="100"/>
        <color rgb="FFFF0000"/>
        <color rgb="FFFFEB84"/>
        <color rgb="FF63BE7B"/>
      </colorScale>
    </cfRule>
  </conditionalFormatting>
  <conditionalFormatting sqref="I41:L41">
    <cfRule type="colorScale" priority="48">
      <colorScale>
        <cfvo type="num" val="79"/>
        <cfvo type="num" val="80"/>
        <cfvo type="num" val="100"/>
        <color rgb="FFFF0000"/>
        <color rgb="FFFFEB84"/>
        <color rgb="FF63BE7B"/>
      </colorScale>
    </cfRule>
  </conditionalFormatting>
  <conditionalFormatting sqref="I43:L43">
    <cfRule type="colorScale" priority="47">
      <colorScale>
        <cfvo type="num" val="79"/>
        <cfvo type="num" val="80"/>
        <cfvo type="num" val="100"/>
        <color rgb="FFFF0000"/>
        <color rgb="FFFFEB84"/>
        <color rgb="FF63BE7B"/>
      </colorScale>
    </cfRule>
  </conditionalFormatting>
  <conditionalFormatting sqref="I45:L45">
    <cfRule type="colorScale" priority="46">
      <colorScale>
        <cfvo type="num" val="79"/>
        <cfvo type="num" val="80"/>
        <cfvo type="num" val="100"/>
        <color rgb="FFFF0000"/>
        <color rgb="FFFFEB84"/>
        <color rgb="FF63BE7B"/>
      </colorScale>
    </cfRule>
  </conditionalFormatting>
  <conditionalFormatting sqref="I47:L47">
    <cfRule type="colorScale" priority="45">
      <colorScale>
        <cfvo type="num" val="79"/>
        <cfvo type="num" val="80"/>
        <cfvo type="num" val="100"/>
        <color rgb="FFFF0000"/>
        <color rgb="FFFFEB84"/>
        <color rgb="FF63BE7B"/>
      </colorScale>
    </cfRule>
  </conditionalFormatting>
  <conditionalFormatting sqref="L12">
    <cfRule type="colorScale" priority="10">
      <colorScale>
        <cfvo type="num" val="79"/>
        <cfvo type="num" val="80"/>
        <cfvo type="num" val="100"/>
        <color rgb="FFFF0000"/>
        <color rgb="FFFFEB84"/>
        <color rgb="FF63BE7B"/>
      </colorScale>
    </cfRule>
  </conditionalFormatting>
  <conditionalFormatting sqref="L28">
    <cfRule type="colorScale" priority="9">
      <colorScale>
        <cfvo type="num" val="79"/>
        <cfvo type="num" val="80"/>
        <cfvo type="num" val="100"/>
        <color rgb="FFFF0000"/>
        <color rgb="FFFFEB84"/>
        <color rgb="FF63BE7B"/>
      </colorScale>
    </cfRule>
  </conditionalFormatting>
  <hyperlinks>
    <hyperlink ref="AA10:AA11" r:id="rId1" display="https://juspemil-my.sharepoint.com/:f:/g/personal/escuelajpm_justiciamilitar_gov_co/EofMWmqrH0tCpRqRDF9-JnkBfIpvm61i24Rr88afTRCzaQ?e=wP44rn" xr:uid="{C4BD0309-9000-4634-8A1A-C33D6160DE74}"/>
    <hyperlink ref="AA12:AA13" r:id="rId2" display="https://juspemil-my.sharepoint.com/:b:/g/personal/escuelajpm_justiciamilitar_gov_co/EXe91XR_UtBNoPredlu_Z4AB4qPZ0g_hHxX-oXTv62pNHQ?e=ngMuGv" xr:uid="{5660D8D8-F395-44C7-A2F7-FF34FE67E332}"/>
    <hyperlink ref="AA14:AA15" r:id="rId3" display="https://juspemil-my.sharepoint.com/:b:/g/personal/escuelajpm_justiciamilitar_gov_co/Edg2qPj46ExLkCKy6CiEZZMBjynvhVUqdMIlucpQYKJ7UA?e=MWRWtW" xr:uid="{B23D95B5-70FB-4C87-9F20-03860627F8CE}"/>
    <hyperlink ref="AA16:AA17" r:id="rId4" display="https://juspemil-my.sharepoint.com/:b:/g/personal/escuelajpm_justiciamilitar_gov_co/EWT2BTlhDrhMgItTAr1RmNABpI56MHti5yYaYce3ldsLsA?e=Vl6RGU" xr:uid="{D62F50CE-E930-425E-9312-10FDB78FDBBE}"/>
    <hyperlink ref="AA20:AA21" r:id="rId5" display="https://www.justiciamilitar.gov.co/plan-de-gestion-del-conocimiento-y-la-innovacion" xr:uid="{1EC62C15-10A4-44A9-9633-28B0146FBEEF}"/>
    <hyperlink ref="AA28:AA29" r:id="rId6" display="https://juspemil-my.sharepoint.com/:f:/g/personal/escuelajpm_justiciamilitar_gov_co/Eh7YdlgTtkhIjnZWExY62jkB6zmYrMTxdHf1A9iZuztDCQ?e=gz00Qf" xr:uid="{082471BA-A121-4284-97ED-EB229FD86BC9}"/>
    <hyperlink ref="AA38:AA39" r:id="rId7" display="https://juspemil-my.sharepoint.com/:w:/g/personal/escuelajpm_justiciamilitar_gov_co/EWv5YLOLKflJoIIkTn99xesBPoUtX4fCGBxtwcxJKiuRwQ?e=SXCrwc" xr:uid="{D8B29A75-41D8-4000-A70A-0BE8E509422C}"/>
    <hyperlink ref="AA40:AA41" r:id="rId8" display="https://juspemil-my.sharepoint.com/:b:/g/personal/escuelajpm_justiciamilitar_gov_co/EWT2BTlhDrhMgItTAr1RmNABpI56MHti5yYaYce3ldsLsA?e=Vl6RGU" xr:uid="{F17E11BB-1A6E-4D10-BCED-9FCCCB2C92CE}"/>
    <hyperlink ref="AA30" r:id="rId9" xr:uid="{41D3DE99-30B6-4817-9C48-31B2B653D7F5}"/>
    <hyperlink ref="AA32" r:id="rId10" xr:uid="{2A371756-D7C3-4204-ADD9-8D45549A9EB1}"/>
    <hyperlink ref="AA30:AA31" r:id="rId11" display="https://juspemil-my.sharepoint.com/:f:/g/personal/escuelajpm_justiciamilitar_gov_co/Eh7YdlgTtkhIjnZWExY62jkB6zmYrMTxdHf1A9iZuztDCQ?e=gz00Qf" xr:uid="{8D05F029-AD97-48F4-9ECF-EF13091BA179}"/>
    <hyperlink ref="AA36" r:id="rId12" display="https://juspemil-my.sharepoint.com/:b:/g/personal/escuelajpm_justiciamilitar_gov_co/EcLEdBy6lY9IjLOjgEqsix8B6i8kz2iWRpDj2gueyVVziQ?e=Phn55M" xr:uid="{F7E8A5FF-104A-4407-B3E4-5C42534DF6B5}"/>
  </hyperlinks>
  <printOptions horizontalCentered="1" verticalCentered="1"/>
  <pageMargins left="0.11811023622047245" right="0.11811023622047245" top="0.35433070866141736" bottom="0.35433070866141736" header="0.31496062992125984" footer="0.31496062992125984"/>
  <pageSetup paperSize="5" scale="26" fitToWidth="0" fitToHeight="0" orientation="landscape" r:id="rId13"/>
  <drawing r:id="rId14"/>
  <legacyDrawing r:id="rId1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74918-FC92-4918-9DC5-F47111CB2EF3}">
  <sheetPr>
    <tabColor theme="9" tint="0.39997558519241921"/>
  </sheetPr>
  <dimension ref="A1:AB73"/>
  <sheetViews>
    <sheetView view="pageBreakPreview" topLeftCell="G2" zoomScale="73" zoomScaleNormal="69" zoomScaleSheetLayoutView="73" workbookViewId="0">
      <selection activeCell="AA12" sqref="AA12:AA13"/>
    </sheetView>
  </sheetViews>
  <sheetFormatPr baseColWidth="10" defaultColWidth="11.42578125" defaultRowHeight="15" x14ac:dyDescent="0.25"/>
  <cols>
    <col min="1" max="1" width="20.5703125" style="5" customWidth="1"/>
    <col min="2" max="2" width="17.85546875" style="5" customWidth="1"/>
    <col min="3" max="3" width="16.7109375" style="5" customWidth="1"/>
    <col min="4" max="4" width="27.85546875" style="5" customWidth="1"/>
    <col min="5" max="5" width="41.85546875" style="5" customWidth="1"/>
    <col min="6" max="6" width="18" style="6" bestFit="1" customWidth="1"/>
    <col min="7" max="7" width="37.85546875" style="5" customWidth="1"/>
    <col min="8" max="8" width="10.5703125" style="5" bestFit="1" customWidth="1"/>
    <col min="9" max="16" width="6.85546875" style="5" customWidth="1"/>
    <col min="17" max="19" width="5.28515625" style="5" hidden="1" customWidth="1"/>
    <col min="20" max="20" width="6.140625" style="5" hidden="1" customWidth="1"/>
    <col min="21" max="21" width="18.140625" style="5" customWidth="1"/>
    <col min="22" max="22" width="15.85546875" style="5" customWidth="1"/>
    <col min="23" max="23" width="18.5703125" style="5" customWidth="1"/>
    <col min="24" max="24" width="18.28515625" style="5" customWidth="1"/>
    <col min="25" max="25" width="79" style="5" customWidth="1"/>
    <col min="26" max="26" width="36.5703125" style="5" customWidth="1"/>
    <col min="27" max="27" width="70.7109375" style="5" customWidth="1"/>
    <col min="28" max="28" width="71.85546875" style="5" customWidth="1"/>
    <col min="29" max="257" width="11.42578125" style="5"/>
    <col min="258" max="258" width="32.42578125" style="5" customWidth="1"/>
    <col min="259" max="259" width="17.85546875" style="5" customWidth="1"/>
    <col min="260" max="260" width="16.7109375" style="5" customWidth="1"/>
    <col min="261" max="261" width="17.85546875" style="5" customWidth="1"/>
    <col min="262" max="262" width="19.5703125" style="5" customWidth="1"/>
    <col min="263" max="263" width="41.85546875" style="5" customWidth="1"/>
    <col min="264" max="265" width="0" style="5" hidden="1" customWidth="1"/>
    <col min="266" max="266" width="5.28515625" style="5" customWidth="1"/>
    <col min="267" max="278" width="4.42578125" style="5" customWidth="1"/>
    <col min="279" max="281" width="15.85546875" style="5" customWidth="1"/>
    <col min="282" max="282" width="41.85546875" style="5" customWidth="1"/>
    <col min="283" max="283" width="21.42578125" style="5" customWidth="1"/>
    <col min="284" max="284" width="30.28515625" style="5" customWidth="1"/>
    <col min="285" max="513" width="11.42578125" style="5"/>
    <col min="514" max="514" width="32.42578125" style="5" customWidth="1"/>
    <col min="515" max="515" width="17.85546875" style="5" customWidth="1"/>
    <col min="516" max="516" width="16.7109375" style="5" customWidth="1"/>
    <col min="517" max="517" width="17.85546875" style="5" customWidth="1"/>
    <col min="518" max="518" width="19.5703125" style="5" customWidth="1"/>
    <col min="519" max="519" width="41.85546875" style="5" customWidth="1"/>
    <col min="520" max="521" width="0" style="5" hidden="1" customWidth="1"/>
    <col min="522" max="522" width="5.28515625" style="5" customWidth="1"/>
    <col min="523" max="534" width="4.42578125" style="5" customWidth="1"/>
    <col min="535" max="537" width="15.85546875" style="5" customWidth="1"/>
    <col min="538" max="538" width="41.85546875" style="5" customWidth="1"/>
    <col min="539" max="539" width="21.42578125" style="5" customWidth="1"/>
    <col min="540" max="540" width="30.28515625" style="5" customWidth="1"/>
    <col min="541" max="769" width="11.42578125" style="5"/>
    <col min="770" max="770" width="32.42578125" style="5" customWidth="1"/>
    <col min="771" max="771" width="17.85546875" style="5" customWidth="1"/>
    <col min="772" max="772" width="16.7109375" style="5" customWidth="1"/>
    <col min="773" max="773" width="17.85546875" style="5" customWidth="1"/>
    <col min="774" max="774" width="19.5703125" style="5" customWidth="1"/>
    <col min="775" max="775" width="41.85546875" style="5" customWidth="1"/>
    <col min="776" max="777" width="0" style="5" hidden="1" customWidth="1"/>
    <col min="778" max="778" width="5.28515625" style="5" customWidth="1"/>
    <col min="779" max="790" width="4.42578125" style="5" customWidth="1"/>
    <col min="791" max="793" width="15.85546875" style="5" customWidth="1"/>
    <col min="794" max="794" width="41.85546875" style="5" customWidth="1"/>
    <col min="795" max="795" width="21.42578125" style="5" customWidth="1"/>
    <col min="796" max="796" width="30.28515625" style="5" customWidth="1"/>
    <col min="797" max="1025" width="11.42578125" style="5"/>
    <col min="1026" max="1026" width="32.42578125" style="5" customWidth="1"/>
    <col min="1027" max="1027" width="17.85546875" style="5" customWidth="1"/>
    <col min="1028" max="1028" width="16.7109375" style="5" customWidth="1"/>
    <col min="1029" max="1029" width="17.85546875" style="5" customWidth="1"/>
    <col min="1030" max="1030" width="19.5703125" style="5" customWidth="1"/>
    <col min="1031" max="1031" width="41.85546875" style="5" customWidth="1"/>
    <col min="1032" max="1033" width="0" style="5" hidden="1" customWidth="1"/>
    <col min="1034" max="1034" width="5.28515625" style="5" customWidth="1"/>
    <col min="1035" max="1046" width="4.42578125" style="5" customWidth="1"/>
    <col min="1047" max="1049" width="15.85546875" style="5" customWidth="1"/>
    <col min="1050" max="1050" width="41.85546875" style="5" customWidth="1"/>
    <col min="1051" max="1051" width="21.42578125" style="5" customWidth="1"/>
    <col min="1052" max="1052" width="30.28515625" style="5" customWidth="1"/>
    <col min="1053" max="1281" width="11.42578125" style="5"/>
    <col min="1282" max="1282" width="32.42578125" style="5" customWidth="1"/>
    <col min="1283" max="1283" width="17.85546875" style="5" customWidth="1"/>
    <col min="1284" max="1284" width="16.7109375" style="5" customWidth="1"/>
    <col min="1285" max="1285" width="17.85546875" style="5" customWidth="1"/>
    <col min="1286" max="1286" width="19.5703125" style="5" customWidth="1"/>
    <col min="1287" max="1287" width="41.85546875" style="5" customWidth="1"/>
    <col min="1288" max="1289" width="0" style="5" hidden="1" customWidth="1"/>
    <col min="1290" max="1290" width="5.28515625" style="5" customWidth="1"/>
    <col min="1291" max="1302" width="4.42578125" style="5" customWidth="1"/>
    <col min="1303" max="1305" width="15.85546875" style="5" customWidth="1"/>
    <col min="1306" max="1306" width="41.85546875" style="5" customWidth="1"/>
    <col min="1307" max="1307" width="21.42578125" style="5" customWidth="1"/>
    <col min="1308" max="1308" width="30.28515625" style="5" customWidth="1"/>
    <col min="1309" max="1537" width="11.42578125" style="5"/>
    <col min="1538" max="1538" width="32.42578125" style="5" customWidth="1"/>
    <col min="1539" max="1539" width="17.85546875" style="5" customWidth="1"/>
    <col min="1540" max="1540" width="16.7109375" style="5" customWidth="1"/>
    <col min="1541" max="1541" width="17.85546875" style="5" customWidth="1"/>
    <col min="1542" max="1542" width="19.5703125" style="5" customWidth="1"/>
    <col min="1543" max="1543" width="41.85546875" style="5" customWidth="1"/>
    <col min="1544" max="1545" width="0" style="5" hidden="1" customWidth="1"/>
    <col min="1546" max="1546" width="5.28515625" style="5" customWidth="1"/>
    <col min="1547" max="1558" width="4.42578125" style="5" customWidth="1"/>
    <col min="1559" max="1561" width="15.85546875" style="5" customWidth="1"/>
    <col min="1562" max="1562" width="41.85546875" style="5" customWidth="1"/>
    <col min="1563" max="1563" width="21.42578125" style="5" customWidth="1"/>
    <col min="1564" max="1564" width="30.28515625" style="5" customWidth="1"/>
    <col min="1565" max="1793" width="11.42578125" style="5"/>
    <col min="1794" max="1794" width="32.42578125" style="5" customWidth="1"/>
    <col min="1795" max="1795" width="17.85546875" style="5" customWidth="1"/>
    <col min="1796" max="1796" width="16.7109375" style="5" customWidth="1"/>
    <col min="1797" max="1797" width="17.85546875" style="5" customWidth="1"/>
    <col min="1798" max="1798" width="19.5703125" style="5" customWidth="1"/>
    <col min="1799" max="1799" width="41.85546875" style="5" customWidth="1"/>
    <col min="1800" max="1801" width="0" style="5" hidden="1" customWidth="1"/>
    <col min="1802" max="1802" width="5.28515625" style="5" customWidth="1"/>
    <col min="1803" max="1814" width="4.42578125" style="5" customWidth="1"/>
    <col min="1815" max="1817" width="15.85546875" style="5" customWidth="1"/>
    <col min="1818" max="1818" width="41.85546875" style="5" customWidth="1"/>
    <col min="1819" max="1819" width="21.42578125" style="5" customWidth="1"/>
    <col min="1820" max="1820" width="30.28515625" style="5" customWidth="1"/>
    <col min="1821" max="2049" width="11.42578125" style="5"/>
    <col min="2050" max="2050" width="32.42578125" style="5" customWidth="1"/>
    <col min="2051" max="2051" width="17.85546875" style="5" customWidth="1"/>
    <col min="2052" max="2052" width="16.7109375" style="5" customWidth="1"/>
    <col min="2053" max="2053" width="17.85546875" style="5" customWidth="1"/>
    <col min="2054" max="2054" width="19.5703125" style="5" customWidth="1"/>
    <col min="2055" max="2055" width="41.85546875" style="5" customWidth="1"/>
    <col min="2056" max="2057" width="0" style="5" hidden="1" customWidth="1"/>
    <col min="2058" max="2058" width="5.28515625" style="5" customWidth="1"/>
    <col min="2059" max="2070" width="4.42578125" style="5" customWidth="1"/>
    <col min="2071" max="2073" width="15.85546875" style="5" customWidth="1"/>
    <col min="2074" max="2074" width="41.85546875" style="5" customWidth="1"/>
    <col min="2075" max="2075" width="21.42578125" style="5" customWidth="1"/>
    <col min="2076" max="2076" width="30.28515625" style="5" customWidth="1"/>
    <col min="2077" max="2305" width="11.42578125" style="5"/>
    <col min="2306" max="2306" width="32.42578125" style="5" customWidth="1"/>
    <col min="2307" max="2307" width="17.85546875" style="5" customWidth="1"/>
    <col min="2308" max="2308" width="16.7109375" style="5" customWidth="1"/>
    <col min="2309" max="2309" width="17.85546875" style="5" customWidth="1"/>
    <col min="2310" max="2310" width="19.5703125" style="5" customWidth="1"/>
    <col min="2311" max="2311" width="41.85546875" style="5" customWidth="1"/>
    <col min="2312" max="2313" width="0" style="5" hidden="1" customWidth="1"/>
    <col min="2314" max="2314" width="5.28515625" style="5" customWidth="1"/>
    <col min="2315" max="2326" width="4.42578125" style="5" customWidth="1"/>
    <col min="2327" max="2329" width="15.85546875" style="5" customWidth="1"/>
    <col min="2330" max="2330" width="41.85546875" style="5" customWidth="1"/>
    <col min="2331" max="2331" width="21.42578125" style="5" customWidth="1"/>
    <col min="2332" max="2332" width="30.28515625" style="5" customWidth="1"/>
    <col min="2333" max="2561" width="11.42578125" style="5"/>
    <col min="2562" max="2562" width="32.42578125" style="5" customWidth="1"/>
    <col min="2563" max="2563" width="17.85546875" style="5" customWidth="1"/>
    <col min="2564" max="2564" width="16.7109375" style="5" customWidth="1"/>
    <col min="2565" max="2565" width="17.85546875" style="5" customWidth="1"/>
    <col min="2566" max="2566" width="19.5703125" style="5" customWidth="1"/>
    <col min="2567" max="2567" width="41.85546875" style="5" customWidth="1"/>
    <col min="2568" max="2569" width="0" style="5" hidden="1" customWidth="1"/>
    <col min="2570" max="2570" width="5.28515625" style="5" customWidth="1"/>
    <col min="2571" max="2582" width="4.42578125" style="5" customWidth="1"/>
    <col min="2583" max="2585" width="15.85546875" style="5" customWidth="1"/>
    <col min="2586" max="2586" width="41.85546875" style="5" customWidth="1"/>
    <col min="2587" max="2587" width="21.42578125" style="5" customWidth="1"/>
    <col min="2588" max="2588" width="30.28515625" style="5" customWidth="1"/>
    <col min="2589" max="2817" width="11.42578125" style="5"/>
    <col min="2818" max="2818" width="32.42578125" style="5" customWidth="1"/>
    <col min="2819" max="2819" width="17.85546875" style="5" customWidth="1"/>
    <col min="2820" max="2820" width="16.7109375" style="5" customWidth="1"/>
    <col min="2821" max="2821" width="17.85546875" style="5" customWidth="1"/>
    <col min="2822" max="2822" width="19.5703125" style="5" customWidth="1"/>
    <col min="2823" max="2823" width="41.85546875" style="5" customWidth="1"/>
    <col min="2824" max="2825" width="0" style="5" hidden="1" customWidth="1"/>
    <col min="2826" max="2826" width="5.28515625" style="5" customWidth="1"/>
    <col min="2827" max="2838" width="4.42578125" style="5" customWidth="1"/>
    <col min="2839" max="2841" width="15.85546875" style="5" customWidth="1"/>
    <col min="2842" max="2842" width="41.85546875" style="5" customWidth="1"/>
    <col min="2843" max="2843" width="21.42578125" style="5" customWidth="1"/>
    <col min="2844" max="2844" width="30.28515625" style="5" customWidth="1"/>
    <col min="2845" max="3073" width="11.42578125" style="5"/>
    <col min="3074" max="3074" width="32.42578125" style="5" customWidth="1"/>
    <col min="3075" max="3075" width="17.85546875" style="5" customWidth="1"/>
    <col min="3076" max="3076" width="16.7109375" style="5" customWidth="1"/>
    <col min="3077" max="3077" width="17.85546875" style="5" customWidth="1"/>
    <col min="3078" max="3078" width="19.5703125" style="5" customWidth="1"/>
    <col min="3079" max="3079" width="41.85546875" style="5" customWidth="1"/>
    <col min="3080" max="3081" width="0" style="5" hidden="1" customWidth="1"/>
    <col min="3082" max="3082" width="5.28515625" style="5" customWidth="1"/>
    <col min="3083" max="3094" width="4.42578125" style="5" customWidth="1"/>
    <col min="3095" max="3097" width="15.85546875" style="5" customWidth="1"/>
    <col min="3098" max="3098" width="41.85546875" style="5" customWidth="1"/>
    <col min="3099" max="3099" width="21.42578125" style="5" customWidth="1"/>
    <col min="3100" max="3100" width="30.28515625" style="5" customWidth="1"/>
    <col min="3101" max="3329" width="11.42578125" style="5"/>
    <col min="3330" max="3330" width="32.42578125" style="5" customWidth="1"/>
    <col min="3331" max="3331" width="17.85546875" style="5" customWidth="1"/>
    <col min="3332" max="3332" width="16.7109375" style="5" customWidth="1"/>
    <col min="3333" max="3333" width="17.85546875" style="5" customWidth="1"/>
    <col min="3334" max="3334" width="19.5703125" style="5" customWidth="1"/>
    <col min="3335" max="3335" width="41.85546875" style="5" customWidth="1"/>
    <col min="3336" max="3337" width="0" style="5" hidden="1" customWidth="1"/>
    <col min="3338" max="3338" width="5.28515625" style="5" customWidth="1"/>
    <col min="3339" max="3350" width="4.42578125" style="5" customWidth="1"/>
    <col min="3351" max="3353" width="15.85546875" style="5" customWidth="1"/>
    <col min="3354" max="3354" width="41.85546875" style="5" customWidth="1"/>
    <col min="3355" max="3355" width="21.42578125" style="5" customWidth="1"/>
    <col min="3356" max="3356" width="30.28515625" style="5" customWidth="1"/>
    <col min="3357" max="3585" width="11.42578125" style="5"/>
    <col min="3586" max="3586" width="32.42578125" style="5" customWidth="1"/>
    <col min="3587" max="3587" width="17.85546875" style="5" customWidth="1"/>
    <col min="3588" max="3588" width="16.7109375" style="5" customWidth="1"/>
    <col min="3589" max="3589" width="17.85546875" style="5" customWidth="1"/>
    <col min="3590" max="3590" width="19.5703125" style="5" customWidth="1"/>
    <col min="3591" max="3591" width="41.85546875" style="5" customWidth="1"/>
    <col min="3592" max="3593" width="0" style="5" hidden="1" customWidth="1"/>
    <col min="3594" max="3594" width="5.28515625" style="5" customWidth="1"/>
    <col min="3595" max="3606" width="4.42578125" style="5" customWidth="1"/>
    <col min="3607" max="3609" width="15.85546875" style="5" customWidth="1"/>
    <col min="3610" max="3610" width="41.85546875" style="5" customWidth="1"/>
    <col min="3611" max="3611" width="21.42578125" style="5" customWidth="1"/>
    <col min="3612" max="3612" width="30.28515625" style="5" customWidth="1"/>
    <col min="3613" max="3841" width="11.42578125" style="5"/>
    <col min="3842" max="3842" width="32.42578125" style="5" customWidth="1"/>
    <col min="3843" max="3843" width="17.85546875" style="5" customWidth="1"/>
    <col min="3844" max="3844" width="16.7109375" style="5" customWidth="1"/>
    <col min="3845" max="3845" width="17.85546875" style="5" customWidth="1"/>
    <col min="3846" max="3846" width="19.5703125" style="5" customWidth="1"/>
    <col min="3847" max="3847" width="41.85546875" style="5" customWidth="1"/>
    <col min="3848" max="3849" width="0" style="5" hidden="1" customWidth="1"/>
    <col min="3850" max="3850" width="5.28515625" style="5" customWidth="1"/>
    <col min="3851" max="3862" width="4.42578125" style="5" customWidth="1"/>
    <col min="3863" max="3865" width="15.85546875" style="5" customWidth="1"/>
    <col min="3866" max="3866" width="41.85546875" style="5" customWidth="1"/>
    <col min="3867" max="3867" width="21.42578125" style="5" customWidth="1"/>
    <col min="3868" max="3868" width="30.28515625" style="5" customWidth="1"/>
    <col min="3869" max="4097" width="11.42578125" style="5"/>
    <col min="4098" max="4098" width="32.42578125" style="5" customWidth="1"/>
    <col min="4099" max="4099" width="17.85546875" style="5" customWidth="1"/>
    <col min="4100" max="4100" width="16.7109375" style="5" customWidth="1"/>
    <col min="4101" max="4101" width="17.85546875" style="5" customWidth="1"/>
    <col min="4102" max="4102" width="19.5703125" style="5" customWidth="1"/>
    <col min="4103" max="4103" width="41.85546875" style="5" customWidth="1"/>
    <col min="4104" max="4105" width="0" style="5" hidden="1" customWidth="1"/>
    <col min="4106" max="4106" width="5.28515625" style="5" customWidth="1"/>
    <col min="4107" max="4118" width="4.42578125" style="5" customWidth="1"/>
    <col min="4119" max="4121" width="15.85546875" style="5" customWidth="1"/>
    <col min="4122" max="4122" width="41.85546875" style="5" customWidth="1"/>
    <col min="4123" max="4123" width="21.42578125" style="5" customWidth="1"/>
    <col min="4124" max="4124" width="30.28515625" style="5" customWidth="1"/>
    <col min="4125" max="4353" width="11.42578125" style="5"/>
    <col min="4354" max="4354" width="32.42578125" style="5" customWidth="1"/>
    <col min="4355" max="4355" width="17.85546875" style="5" customWidth="1"/>
    <col min="4356" max="4356" width="16.7109375" style="5" customWidth="1"/>
    <col min="4357" max="4357" width="17.85546875" style="5" customWidth="1"/>
    <col min="4358" max="4358" width="19.5703125" style="5" customWidth="1"/>
    <col min="4359" max="4359" width="41.85546875" style="5" customWidth="1"/>
    <col min="4360" max="4361" width="0" style="5" hidden="1" customWidth="1"/>
    <col min="4362" max="4362" width="5.28515625" style="5" customWidth="1"/>
    <col min="4363" max="4374" width="4.42578125" style="5" customWidth="1"/>
    <col min="4375" max="4377" width="15.85546875" style="5" customWidth="1"/>
    <col min="4378" max="4378" width="41.85546875" style="5" customWidth="1"/>
    <col min="4379" max="4379" width="21.42578125" style="5" customWidth="1"/>
    <col min="4380" max="4380" width="30.28515625" style="5" customWidth="1"/>
    <col min="4381" max="4609" width="11.42578125" style="5"/>
    <col min="4610" max="4610" width="32.42578125" style="5" customWidth="1"/>
    <col min="4611" max="4611" width="17.85546875" style="5" customWidth="1"/>
    <col min="4612" max="4612" width="16.7109375" style="5" customWidth="1"/>
    <col min="4613" max="4613" width="17.85546875" style="5" customWidth="1"/>
    <col min="4614" max="4614" width="19.5703125" style="5" customWidth="1"/>
    <col min="4615" max="4615" width="41.85546875" style="5" customWidth="1"/>
    <col min="4616" max="4617" width="0" style="5" hidden="1" customWidth="1"/>
    <col min="4618" max="4618" width="5.28515625" style="5" customWidth="1"/>
    <col min="4619" max="4630" width="4.42578125" style="5" customWidth="1"/>
    <col min="4631" max="4633" width="15.85546875" style="5" customWidth="1"/>
    <col min="4634" max="4634" width="41.85546875" style="5" customWidth="1"/>
    <col min="4635" max="4635" width="21.42578125" style="5" customWidth="1"/>
    <col min="4636" max="4636" width="30.28515625" style="5" customWidth="1"/>
    <col min="4637" max="4865" width="11.42578125" style="5"/>
    <col min="4866" max="4866" width="32.42578125" style="5" customWidth="1"/>
    <col min="4867" max="4867" width="17.85546875" style="5" customWidth="1"/>
    <col min="4868" max="4868" width="16.7109375" style="5" customWidth="1"/>
    <col min="4869" max="4869" width="17.85546875" style="5" customWidth="1"/>
    <col min="4870" max="4870" width="19.5703125" style="5" customWidth="1"/>
    <col min="4871" max="4871" width="41.85546875" style="5" customWidth="1"/>
    <col min="4872" max="4873" width="0" style="5" hidden="1" customWidth="1"/>
    <col min="4874" max="4874" width="5.28515625" style="5" customWidth="1"/>
    <col min="4875" max="4886" width="4.42578125" style="5" customWidth="1"/>
    <col min="4887" max="4889" width="15.85546875" style="5" customWidth="1"/>
    <col min="4890" max="4890" width="41.85546875" style="5" customWidth="1"/>
    <col min="4891" max="4891" width="21.42578125" style="5" customWidth="1"/>
    <col min="4892" max="4892" width="30.28515625" style="5" customWidth="1"/>
    <col min="4893" max="5121" width="11.42578125" style="5"/>
    <col min="5122" max="5122" width="32.42578125" style="5" customWidth="1"/>
    <col min="5123" max="5123" width="17.85546875" style="5" customWidth="1"/>
    <col min="5124" max="5124" width="16.7109375" style="5" customWidth="1"/>
    <col min="5125" max="5125" width="17.85546875" style="5" customWidth="1"/>
    <col min="5126" max="5126" width="19.5703125" style="5" customWidth="1"/>
    <col min="5127" max="5127" width="41.85546875" style="5" customWidth="1"/>
    <col min="5128" max="5129" width="0" style="5" hidden="1" customWidth="1"/>
    <col min="5130" max="5130" width="5.28515625" style="5" customWidth="1"/>
    <col min="5131" max="5142" width="4.42578125" style="5" customWidth="1"/>
    <col min="5143" max="5145" width="15.85546875" style="5" customWidth="1"/>
    <col min="5146" max="5146" width="41.85546875" style="5" customWidth="1"/>
    <col min="5147" max="5147" width="21.42578125" style="5" customWidth="1"/>
    <col min="5148" max="5148" width="30.28515625" style="5" customWidth="1"/>
    <col min="5149" max="5377" width="11.42578125" style="5"/>
    <col min="5378" max="5378" width="32.42578125" style="5" customWidth="1"/>
    <col min="5379" max="5379" width="17.85546875" style="5" customWidth="1"/>
    <col min="5380" max="5380" width="16.7109375" style="5" customWidth="1"/>
    <col min="5381" max="5381" width="17.85546875" style="5" customWidth="1"/>
    <col min="5382" max="5382" width="19.5703125" style="5" customWidth="1"/>
    <col min="5383" max="5383" width="41.85546875" style="5" customWidth="1"/>
    <col min="5384" max="5385" width="0" style="5" hidden="1" customWidth="1"/>
    <col min="5386" max="5386" width="5.28515625" style="5" customWidth="1"/>
    <col min="5387" max="5398" width="4.42578125" style="5" customWidth="1"/>
    <col min="5399" max="5401" width="15.85546875" style="5" customWidth="1"/>
    <col min="5402" max="5402" width="41.85546875" style="5" customWidth="1"/>
    <col min="5403" max="5403" width="21.42578125" style="5" customWidth="1"/>
    <col min="5404" max="5404" width="30.28515625" style="5" customWidth="1"/>
    <col min="5405" max="5633" width="11.42578125" style="5"/>
    <col min="5634" max="5634" width="32.42578125" style="5" customWidth="1"/>
    <col min="5635" max="5635" width="17.85546875" style="5" customWidth="1"/>
    <col min="5636" max="5636" width="16.7109375" style="5" customWidth="1"/>
    <col min="5637" max="5637" width="17.85546875" style="5" customWidth="1"/>
    <col min="5638" max="5638" width="19.5703125" style="5" customWidth="1"/>
    <col min="5639" max="5639" width="41.85546875" style="5" customWidth="1"/>
    <col min="5640" max="5641" width="0" style="5" hidden="1" customWidth="1"/>
    <col min="5642" max="5642" width="5.28515625" style="5" customWidth="1"/>
    <col min="5643" max="5654" width="4.42578125" style="5" customWidth="1"/>
    <col min="5655" max="5657" width="15.85546875" style="5" customWidth="1"/>
    <col min="5658" max="5658" width="41.85546875" style="5" customWidth="1"/>
    <col min="5659" max="5659" width="21.42578125" style="5" customWidth="1"/>
    <col min="5660" max="5660" width="30.28515625" style="5" customWidth="1"/>
    <col min="5661" max="5889" width="11.42578125" style="5"/>
    <col min="5890" max="5890" width="32.42578125" style="5" customWidth="1"/>
    <col min="5891" max="5891" width="17.85546875" style="5" customWidth="1"/>
    <col min="5892" max="5892" width="16.7109375" style="5" customWidth="1"/>
    <col min="5893" max="5893" width="17.85546875" style="5" customWidth="1"/>
    <col min="5894" max="5894" width="19.5703125" style="5" customWidth="1"/>
    <col min="5895" max="5895" width="41.85546875" style="5" customWidth="1"/>
    <col min="5896" max="5897" width="0" style="5" hidden="1" customWidth="1"/>
    <col min="5898" max="5898" width="5.28515625" style="5" customWidth="1"/>
    <col min="5899" max="5910" width="4.42578125" style="5" customWidth="1"/>
    <col min="5911" max="5913" width="15.85546875" style="5" customWidth="1"/>
    <col min="5914" max="5914" width="41.85546875" style="5" customWidth="1"/>
    <col min="5915" max="5915" width="21.42578125" style="5" customWidth="1"/>
    <col min="5916" max="5916" width="30.28515625" style="5" customWidth="1"/>
    <col min="5917" max="6145" width="11.42578125" style="5"/>
    <col min="6146" max="6146" width="32.42578125" style="5" customWidth="1"/>
    <col min="6147" max="6147" width="17.85546875" style="5" customWidth="1"/>
    <col min="6148" max="6148" width="16.7109375" style="5" customWidth="1"/>
    <col min="6149" max="6149" width="17.85546875" style="5" customWidth="1"/>
    <col min="6150" max="6150" width="19.5703125" style="5" customWidth="1"/>
    <col min="6151" max="6151" width="41.85546875" style="5" customWidth="1"/>
    <col min="6152" max="6153" width="0" style="5" hidden="1" customWidth="1"/>
    <col min="6154" max="6154" width="5.28515625" style="5" customWidth="1"/>
    <col min="6155" max="6166" width="4.42578125" style="5" customWidth="1"/>
    <col min="6167" max="6169" width="15.85546875" style="5" customWidth="1"/>
    <col min="6170" max="6170" width="41.85546875" style="5" customWidth="1"/>
    <col min="6171" max="6171" width="21.42578125" style="5" customWidth="1"/>
    <col min="6172" max="6172" width="30.28515625" style="5" customWidth="1"/>
    <col min="6173" max="6401" width="11.42578125" style="5"/>
    <col min="6402" max="6402" width="32.42578125" style="5" customWidth="1"/>
    <col min="6403" max="6403" width="17.85546875" style="5" customWidth="1"/>
    <col min="6404" max="6404" width="16.7109375" style="5" customWidth="1"/>
    <col min="6405" max="6405" width="17.85546875" style="5" customWidth="1"/>
    <col min="6406" max="6406" width="19.5703125" style="5" customWidth="1"/>
    <col min="6407" max="6407" width="41.85546875" style="5" customWidth="1"/>
    <col min="6408" max="6409" width="0" style="5" hidden="1" customWidth="1"/>
    <col min="6410" max="6410" width="5.28515625" style="5" customWidth="1"/>
    <col min="6411" max="6422" width="4.42578125" style="5" customWidth="1"/>
    <col min="6423" max="6425" width="15.85546875" style="5" customWidth="1"/>
    <col min="6426" max="6426" width="41.85546875" style="5" customWidth="1"/>
    <col min="6427" max="6427" width="21.42578125" style="5" customWidth="1"/>
    <col min="6428" max="6428" width="30.28515625" style="5" customWidth="1"/>
    <col min="6429" max="6657" width="11.42578125" style="5"/>
    <col min="6658" max="6658" width="32.42578125" style="5" customWidth="1"/>
    <col min="6659" max="6659" width="17.85546875" style="5" customWidth="1"/>
    <col min="6660" max="6660" width="16.7109375" style="5" customWidth="1"/>
    <col min="6661" max="6661" width="17.85546875" style="5" customWidth="1"/>
    <col min="6662" max="6662" width="19.5703125" style="5" customWidth="1"/>
    <col min="6663" max="6663" width="41.85546875" style="5" customWidth="1"/>
    <col min="6664" max="6665" width="0" style="5" hidden="1" customWidth="1"/>
    <col min="6666" max="6666" width="5.28515625" style="5" customWidth="1"/>
    <col min="6667" max="6678" width="4.42578125" style="5" customWidth="1"/>
    <col min="6679" max="6681" width="15.85546875" style="5" customWidth="1"/>
    <col min="6682" max="6682" width="41.85546875" style="5" customWidth="1"/>
    <col min="6683" max="6683" width="21.42578125" style="5" customWidth="1"/>
    <col min="6684" max="6684" width="30.28515625" style="5" customWidth="1"/>
    <col min="6685" max="6913" width="11.42578125" style="5"/>
    <col min="6914" max="6914" width="32.42578125" style="5" customWidth="1"/>
    <col min="6915" max="6915" width="17.85546875" style="5" customWidth="1"/>
    <col min="6916" max="6916" width="16.7109375" style="5" customWidth="1"/>
    <col min="6917" max="6917" width="17.85546875" style="5" customWidth="1"/>
    <col min="6918" max="6918" width="19.5703125" style="5" customWidth="1"/>
    <col min="6919" max="6919" width="41.85546875" style="5" customWidth="1"/>
    <col min="6920" max="6921" width="0" style="5" hidden="1" customWidth="1"/>
    <col min="6922" max="6922" width="5.28515625" style="5" customWidth="1"/>
    <col min="6923" max="6934" width="4.42578125" style="5" customWidth="1"/>
    <col min="6935" max="6937" width="15.85546875" style="5" customWidth="1"/>
    <col min="6938" max="6938" width="41.85546875" style="5" customWidth="1"/>
    <col min="6939" max="6939" width="21.42578125" style="5" customWidth="1"/>
    <col min="6940" max="6940" width="30.28515625" style="5" customWidth="1"/>
    <col min="6941" max="7169" width="11.42578125" style="5"/>
    <col min="7170" max="7170" width="32.42578125" style="5" customWidth="1"/>
    <col min="7171" max="7171" width="17.85546875" style="5" customWidth="1"/>
    <col min="7172" max="7172" width="16.7109375" style="5" customWidth="1"/>
    <col min="7173" max="7173" width="17.85546875" style="5" customWidth="1"/>
    <col min="7174" max="7174" width="19.5703125" style="5" customWidth="1"/>
    <col min="7175" max="7175" width="41.85546875" style="5" customWidth="1"/>
    <col min="7176" max="7177" width="0" style="5" hidden="1" customWidth="1"/>
    <col min="7178" max="7178" width="5.28515625" style="5" customWidth="1"/>
    <col min="7179" max="7190" width="4.42578125" style="5" customWidth="1"/>
    <col min="7191" max="7193" width="15.85546875" style="5" customWidth="1"/>
    <col min="7194" max="7194" width="41.85546875" style="5" customWidth="1"/>
    <col min="7195" max="7195" width="21.42578125" style="5" customWidth="1"/>
    <col min="7196" max="7196" width="30.28515625" style="5" customWidth="1"/>
    <col min="7197" max="7425" width="11.42578125" style="5"/>
    <col min="7426" max="7426" width="32.42578125" style="5" customWidth="1"/>
    <col min="7427" max="7427" width="17.85546875" style="5" customWidth="1"/>
    <col min="7428" max="7428" width="16.7109375" style="5" customWidth="1"/>
    <col min="7429" max="7429" width="17.85546875" style="5" customWidth="1"/>
    <col min="7430" max="7430" width="19.5703125" style="5" customWidth="1"/>
    <col min="7431" max="7431" width="41.85546875" style="5" customWidth="1"/>
    <col min="7432" max="7433" width="0" style="5" hidden="1" customWidth="1"/>
    <col min="7434" max="7434" width="5.28515625" style="5" customWidth="1"/>
    <col min="7435" max="7446" width="4.42578125" style="5" customWidth="1"/>
    <col min="7447" max="7449" width="15.85546875" style="5" customWidth="1"/>
    <col min="7450" max="7450" width="41.85546875" style="5" customWidth="1"/>
    <col min="7451" max="7451" width="21.42578125" style="5" customWidth="1"/>
    <col min="7452" max="7452" width="30.28515625" style="5" customWidth="1"/>
    <col min="7453" max="7681" width="11.42578125" style="5"/>
    <col min="7682" max="7682" width="32.42578125" style="5" customWidth="1"/>
    <col min="7683" max="7683" width="17.85546875" style="5" customWidth="1"/>
    <col min="7684" max="7684" width="16.7109375" style="5" customWidth="1"/>
    <col min="7685" max="7685" width="17.85546875" style="5" customWidth="1"/>
    <col min="7686" max="7686" width="19.5703125" style="5" customWidth="1"/>
    <col min="7687" max="7687" width="41.85546875" style="5" customWidth="1"/>
    <col min="7688" max="7689" width="0" style="5" hidden="1" customWidth="1"/>
    <col min="7690" max="7690" width="5.28515625" style="5" customWidth="1"/>
    <col min="7691" max="7702" width="4.42578125" style="5" customWidth="1"/>
    <col min="7703" max="7705" width="15.85546875" style="5" customWidth="1"/>
    <col min="7706" max="7706" width="41.85546875" style="5" customWidth="1"/>
    <col min="7707" max="7707" width="21.42578125" style="5" customWidth="1"/>
    <col min="7708" max="7708" width="30.28515625" style="5" customWidth="1"/>
    <col min="7709" max="7937" width="11.42578125" style="5"/>
    <col min="7938" max="7938" width="32.42578125" style="5" customWidth="1"/>
    <col min="7939" max="7939" width="17.85546875" style="5" customWidth="1"/>
    <col min="7940" max="7940" width="16.7109375" style="5" customWidth="1"/>
    <col min="7941" max="7941" width="17.85546875" style="5" customWidth="1"/>
    <col min="7942" max="7942" width="19.5703125" style="5" customWidth="1"/>
    <col min="7943" max="7943" width="41.85546875" style="5" customWidth="1"/>
    <col min="7944" max="7945" width="0" style="5" hidden="1" customWidth="1"/>
    <col min="7946" max="7946" width="5.28515625" style="5" customWidth="1"/>
    <col min="7947" max="7958" width="4.42578125" style="5" customWidth="1"/>
    <col min="7959" max="7961" width="15.85546875" style="5" customWidth="1"/>
    <col min="7962" max="7962" width="41.85546875" style="5" customWidth="1"/>
    <col min="7963" max="7963" width="21.42578125" style="5" customWidth="1"/>
    <col min="7964" max="7964" width="30.28515625" style="5" customWidth="1"/>
    <col min="7965" max="8193" width="11.42578125" style="5"/>
    <col min="8194" max="8194" width="32.42578125" style="5" customWidth="1"/>
    <col min="8195" max="8195" width="17.85546875" style="5" customWidth="1"/>
    <col min="8196" max="8196" width="16.7109375" style="5" customWidth="1"/>
    <col min="8197" max="8197" width="17.85546875" style="5" customWidth="1"/>
    <col min="8198" max="8198" width="19.5703125" style="5" customWidth="1"/>
    <col min="8199" max="8199" width="41.85546875" style="5" customWidth="1"/>
    <col min="8200" max="8201" width="0" style="5" hidden="1" customWidth="1"/>
    <col min="8202" max="8202" width="5.28515625" style="5" customWidth="1"/>
    <col min="8203" max="8214" width="4.42578125" style="5" customWidth="1"/>
    <col min="8215" max="8217" width="15.85546875" style="5" customWidth="1"/>
    <col min="8218" max="8218" width="41.85546875" style="5" customWidth="1"/>
    <col min="8219" max="8219" width="21.42578125" style="5" customWidth="1"/>
    <col min="8220" max="8220" width="30.28515625" style="5" customWidth="1"/>
    <col min="8221" max="8449" width="11.42578125" style="5"/>
    <col min="8450" max="8450" width="32.42578125" style="5" customWidth="1"/>
    <col min="8451" max="8451" width="17.85546875" style="5" customWidth="1"/>
    <col min="8452" max="8452" width="16.7109375" style="5" customWidth="1"/>
    <col min="8453" max="8453" width="17.85546875" style="5" customWidth="1"/>
    <col min="8454" max="8454" width="19.5703125" style="5" customWidth="1"/>
    <col min="8455" max="8455" width="41.85546875" style="5" customWidth="1"/>
    <col min="8456" max="8457" width="0" style="5" hidden="1" customWidth="1"/>
    <col min="8458" max="8458" width="5.28515625" style="5" customWidth="1"/>
    <col min="8459" max="8470" width="4.42578125" style="5" customWidth="1"/>
    <col min="8471" max="8473" width="15.85546875" style="5" customWidth="1"/>
    <col min="8474" max="8474" width="41.85546875" style="5" customWidth="1"/>
    <col min="8475" max="8475" width="21.42578125" style="5" customWidth="1"/>
    <col min="8476" max="8476" width="30.28515625" style="5" customWidth="1"/>
    <col min="8477" max="8705" width="11.42578125" style="5"/>
    <col min="8706" max="8706" width="32.42578125" style="5" customWidth="1"/>
    <col min="8707" max="8707" width="17.85546875" style="5" customWidth="1"/>
    <col min="8708" max="8708" width="16.7109375" style="5" customWidth="1"/>
    <col min="8709" max="8709" width="17.85546875" style="5" customWidth="1"/>
    <col min="8710" max="8710" width="19.5703125" style="5" customWidth="1"/>
    <col min="8711" max="8711" width="41.85546875" style="5" customWidth="1"/>
    <col min="8712" max="8713" width="0" style="5" hidden="1" customWidth="1"/>
    <col min="8714" max="8714" width="5.28515625" style="5" customWidth="1"/>
    <col min="8715" max="8726" width="4.42578125" style="5" customWidth="1"/>
    <col min="8727" max="8729" width="15.85546875" style="5" customWidth="1"/>
    <col min="8730" max="8730" width="41.85546875" style="5" customWidth="1"/>
    <col min="8731" max="8731" width="21.42578125" style="5" customWidth="1"/>
    <col min="8732" max="8732" width="30.28515625" style="5" customWidth="1"/>
    <col min="8733" max="8961" width="11.42578125" style="5"/>
    <col min="8962" max="8962" width="32.42578125" style="5" customWidth="1"/>
    <col min="8963" max="8963" width="17.85546875" style="5" customWidth="1"/>
    <col min="8964" max="8964" width="16.7109375" style="5" customWidth="1"/>
    <col min="8965" max="8965" width="17.85546875" style="5" customWidth="1"/>
    <col min="8966" max="8966" width="19.5703125" style="5" customWidth="1"/>
    <col min="8967" max="8967" width="41.85546875" style="5" customWidth="1"/>
    <col min="8968" max="8969" width="0" style="5" hidden="1" customWidth="1"/>
    <col min="8970" max="8970" width="5.28515625" style="5" customWidth="1"/>
    <col min="8971" max="8982" width="4.42578125" style="5" customWidth="1"/>
    <col min="8983" max="8985" width="15.85546875" style="5" customWidth="1"/>
    <col min="8986" max="8986" width="41.85546875" style="5" customWidth="1"/>
    <col min="8987" max="8987" width="21.42578125" style="5" customWidth="1"/>
    <col min="8988" max="8988" width="30.28515625" style="5" customWidth="1"/>
    <col min="8989" max="9217" width="11.42578125" style="5"/>
    <col min="9218" max="9218" width="32.42578125" style="5" customWidth="1"/>
    <col min="9219" max="9219" width="17.85546875" style="5" customWidth="1"/>
    <col min="9220" max="9220" width="16.7109375" style="5" customWidth="1"/>
    <col min="9221" max="9221" width="17.85546875" style="5" customWidth="1"/>
    <col min="9222" max="9222" width="19.5703125" style="5" customWidth="1"/>
    <col min="9223" max="9223" width="41.85546875" style="5" customWidth="1"/>
    <col min="9224" max="9225" width="0" style="5" hidden="1" customWidth="1"/>
    <col min="9226" max="9226" width="5.28515625" style="5" customWidth="1"/>
    <col min="9227" max="9238" width="4.42578125" style="5" customWidth="1"/>
    <col min="9239" max="9241" width="15.85546875" style="5" customWidth="1"/>
    <col min="9242" max="9242" width="41.85546875" style="5" customWidth="1"/>
    <col min="9243" max="9243" width="21.42578125" style="5" customWidth="1"/>
    <col min="9244" max="9244" width="30.28515625" style="5" customWidth="1"/>
    <col min="9245" max="9473" width="11.42578125" style="5"/>
    <col min="9474" max="9474" width="32.42578125" style="5" customWidth="1"/>
    <col min="9475" max="9475" width="17.85546875" style="5" customWidth="1"/>
    <col min="9476" max="9476" width="16.7109375" style="5" customWidth="1"/>
    <col min="9477" max="9477" width="17.85546875" style="5" customWidth="1"/>
    <col min="9478" max="9478" width="19.5703125" style="5" customWidth="1"/>
    <col min="9479" max="9479" width="41.85546875" style="5" customWidth="1"/>
    <col min="9480" max="9481" width="0" style="5" hidden="1" customWidth="1"/>
    <col min="9482" max="9482" width="5.28515625" style="5" customWidth="1"/>
    <col min="9483" max="9494" width="4.42578125" style="5" customWidth="1"/>
    <col min="9495" max="9497" width="15.85546875" style="5" customWidth="1"/>
    <col min="9498" max="9498" width="41.85546875" style="5" customWidth="1"/>
    <col min="9499" max="9499" width="21.42578125" style="5" customWidth="1"/>
    <col min="9500" max="9500" width="30.28515625" style="5" customWidth="1"/>
    <col min="9501" max="9729" width="11.42578125" style="5"/>
    <col min="9730" max="9730" width="32.42578125" style="5" customWidth="1"/>
    <col min="9731" max="9731" width="17.85546875" style="5" customWidth="1"/>
    <col min="9732" max="9732" width="16.7109375" style="5" customWidth="1"/>
    <col min="9733" max="9733" width="17.85546875" style="5" customWidth="1"/>
    <col min="9734" max="9734" width="19.5703125" style="5" customWidth="1"/>
    <col min="9735" max="9735" width="41.85546875" style="5" customWidth="1"/>
    <col min="9736" max="9737" width="0" style="5" hidden="1" customWidth="1"/>
    <col min="9738" max="9738" width="5.28515625" style="5" customWidth="1"/>
    <col min="9739" max="9750" width="4.42578125" style="5" customWidth="1"/>
    <col min="9751" max="9753" width="15.85546875" style="5" customWidth="1"/>
    <col min="9754" max="9754" width="41.85546875" style="5" customWidth="1"/>
    <col min="9755" max="9755" width="21.42578125" style="5" customWidth="1"/>
    <col min="9756" max="9756" width="30.28515625" style="5" customWidth="1"/>
    <col min="9757" max="9985" width="11.42578125" style="5"/>
    <col min="9986" max="9986" width="32.42578125" style="5" customWidth="1"/>
    <col min="9987" max="9987" width="17.85546875" style="5" customWidth="1"/>
    <col min="9988" max="9988" width="16.7109375" style="5" customWidth="1"/>
    <col min="9989" max="9989" width="17.85546875" style="5" customWidth="1"/>
    <col min="9990" max="9990" width="19.5703125" style="5" customWidth="1"/>
    <col min="9991" max="9991" width="41.85546875" style="5" customWidth="1"/>
    <col min="9992" max="9993" width="0" style="5" hidden="1" customWidth="1"/>
    <col min="9994" max="9994" width="5.28515625" style="5" customWidth="1"/>
    <col min="9995" max="10006" width="4.42578125" style="5" customWidth="1"/>
    <col min="10007" max="10009" width="15.85546875" style="5" customWidth="1"/>
    <col min="10010" max="10010" width="41.85546875" style="5" customWidth="1"/>
    <col min="10011" max="10011" width="21.42578125" style="5" customWidth="1"/>
    <col min="10012" max="10012" width="30.28515625" style="5" customWidth="1"/>
    <col min="10013" max="10241" width="11.42578125" style="5"/>
    <col min="10242" max="10242" width="32.42578125" style="5" customWidth="1"/>
    <col min="10243" max="10243" width="17.85546875" style="5" customWidth="1"/>
    <col min="10244" max="10244" width="16.7109375" style="5" customWidth="1"/>
    <col min="10245" max="10245" width="17.85546875" style="5" customWidth="1"/>
    <col min="10246" max="10246" width="19.5703125" style="5" customWidth="1"/>
    <col min="10247" max="10247" width="41.85546875" style="5" customWidth="1"/>
    <col min="10248" max="10249" width="0" style="5" hidden="1" customWidth="1"/>
    <col min="10250" max="10250" width="5.28515625" style="5" customWidth="1"/>
    <col min="10251" max="10262" width="4.42578125" style="5" customWidth="1"/>
    <col min="10263" max="10265" width="15.85546875" style="5" customWidth="1"/>
    <col min="10266" max="10266" width="41.85546875" style="5" customWidth="1"/>
    <col min="10267" max="10267" width="21.42578125" style="5" customWidth="1"/>
    <col min="10268" max="10268" width="30.28515625" style="5" customWidth="1"/>
    <col min="10269" max="10497" width="11.42578125" style="5"/>
    <col min="10498" max="10498" width="32.42578125" style="5" customWidth="1"/>
    <col min="10499" max="10499" width="17.85546875" style="5" customWidth="1"/>
    <col min="10500" max="10500" width="16.7109375" style="5" customWidth="1"/>
    <col min="10501" max="10501" width="17.85546875" style="5" customWidth="1"/>
    <col min="10502" max="10502" width="19.5703125" style="5" customWidth="1"/>
    <col min="10503" max="10503" width="41.85546875" style="5" customWidth="1"/>
    <col min="10504" max="10505" width="0" style="5" hidden="1" customWidth="1"/>
    <col min="10506" max="10506" width="5.28515625" style="5" customWidth="1"/>
    <col min="10507" max="10518" width="4.42578125" style="5" customWidth="1"/>
    <col min="10519" max="10521" width="15.85546875" style="5" customWidth="1"/>
    <col min="10522" max="10522" width="41.85546875" style="5" customWidth="1"/>
    <col min="10523" max="10523" width="21.42578125" style="5" customWidth="1"/>
    <col min="10524" max="10524" width="30.28515625" style="5" customWidth="1"/>
    <col min="10525" max="10753" width="11.42578125" style="5"/>
    <col min="10754" max="10754" width="32.42578125" style="5" customWidth="1"/>
    <col min="10755" max="10755" width="17.85546875" style="5" customWidth="1"/>
    <col min="10756" max="10756" width="16.7109375" style="5" customWidth="1"/>
    <col min="10757" max="10757" width="17.85546875" style="5" customWidth="1"/>
    <col min="10758" max="10758" width="19.5703125" style="5" customWidth="1"/>
    <col min="10759" max="10759" width="41.85546875" style="5" customWidth="1"/>
    <col min="10760" max="10761" width="0" style="5" hidden="1" customWidth="1"/>
    <col min="10762" max="10762" width="5.28515625" style="5" customWidth="1"/>
    <col min="10763" max="10774" width="4.42578125" style="5" customWidth="1"/>
    <col min="10775" max="10777" width="15.85546875" style="5" customWidth="1"/>
    <col min="10778" max="10778" width="41.85546875" style="5" customWidth="1"/>
    <col min="10779" max="10779" width="21.42578125" style="5" customWidth="1"/>
    <col min="10780" max="10780" width="30.28515625" style="5" customWidth="1"/>
    <col min="10781" max="11009" width="11.42578125" style="5"/>
    <col min="11010" max="11010" width="32.42578125" style="5" customWidth="1"/>
    <col min="11011" max="11011" width="17.85546875" style="5" customWidth="1"/>
    <col min="11012" max="11012" width="16.7109375" style="5" customWidth="1"/>
    <col min="11013" max="11013" width="17.85546875" style="5" customWidth="1"/>
    <col min="11014" max="11014" width="19.5703125" style="5" customWidth="1"/>
    <col min="11015" max="11015" width="41.85546875" style="5" customWidth="1"/>
    <col min="11016" max="11017" width="0" style="5" hidden="1" customWidth="1"/>
    <col min="11018" max="11018" width="5.28515625" style="5" customWidth="1"/>
    <col min="11019" max="11030" width="4.42578125" style="5" customWidth="1"/>
    <col min="11031" max="11033" width="15.85546875" style="5" customWidth="1"/>
    <col min="11034" max="11034" width="41.85546875" style="5" customWidth="1"/>
    <col min="11035" max="11035" width="21.42578125" style="5" customWidth="1"/>
    <col min="11036" max="11036" width="30.28515625" style="5" customWidth="1"/>
    <col min="11037" max="11265" width="11.42578125" style="5"/>
    <col min="11266" max="11266" width="32.42578125" style="5" customWidth="1"/>
    <col min="11267" max="11267" width="17.85546875" style="5" customWidth="1"/>
    <col min="11268" max="11268" width="16.7109375" style="5" customWidth="1"/>
    <col min="11269" max="11269" width="17.85546875" style="5" customWidth="1"/>
    <col min="11270" max="11270" width="19.5703125" style="5" customWidth="1"/>
    <col min="11271" max="11271" width="41.85546875" style="5" customWidth="1"/>
    <col min="11272" max="11273" width="0" style="5" hidden="1" customWidth="1"/>
    <col min="11274" max="11274" width="5.28515625" style="5" customWidth="1"/>
    <col min="11275" max="11286" width="4.42578125" style="5" customWidth="1"/>
    <col min="11287" max="11289" width="15.85546875" style="5" customWidth="1"/>
    <col min="11290" max="11290" width="41.85546875" style="5" customWidth="1"/>
    <col min="11291" max="11291" width="21.42578125" style="5" customWidth="1"/>
    <col min="11292" max="11292" width="30.28515625" style="5" customWidth="1"/>
    <col min="11293" max="11521" width="11.42578125" style="5"/>
    <col min="11522" max="11522" width="32.42578125" style="5" customWidth="1"/>
    <col min="11523" max="11523" width="17.85546875" style="5" customWidth="1"/>
    <col min="11524" max="11524" width="16.7109375" style="5" customWidth="1"/>
    <col min="11525" max="11525" width="17.85546875" style="5" customWidth="1"/>
    <col min="11526" max="11526" width="19.5703125" style="5" customWidth="1"/>
    <col min="11527" max="11527" width="41.85546875" style="5" customWidth="1"/>
    <col min="11528" max="11529" width="0" style="5" hidden="1" customWidth="1"/>
    <col min="11530" max="11530" width="5.28515625" style="5" customWidth="1"/>
    <col min="11531" max="11542" width="4.42578125" style="5" customWidth="1"/>
    <col min="11543" max="11545" width="15.85546875" style="5" customWidth="1"/>
    <col min="11546" max="11546" width="41.85546875" style="5" customWidth="1"/>
    <col min="11547" max="11547" width="21.42578125" style="5" customWidth="1"/>
    <col min="11548" max="11548" width="30.28515625" style="5" customWidth="1"/>
    <col min="11549" max="11777" width="11.42578125" style="5"/>
    <col min="11778" max="11778" width="32.42578125" style="5" customWidth="1"/>
    <col min="11779" max="11779" width="17.85546875" style="5" customWidth="1"/>
    <col min="11780" max="11780" width="16.7109375" style="5" customWidth="1"/>
    <col min="11781" max="11781" width="17.85546875" style="5" customWidth="1"/>
    <col min="11782" max="11782" width="19.5703125" style="5" customWidth="1"/>
    <col min="11783" max="11783" width="41.85546875" style="5" customWidth="1"/>
    <col min="11784" max="11785" width="0" style="5" hidden="1" customWidth="1"/>
    <col min="11786" max="11786" width="5.28515625" style="5" customWidth="1"/>
    <col min="11787" max="11798" width="4.42578125" style="5" customWidth="1"/>
    <col min="11799" max="11801" width="15.85546875" style="5" customWidth="1"/>
    <col min="11802" max="11802" width="41.85546875" style="5" customWidth="1"/>
    <col min="11803" max="11803" width="21.42578125" style="5" customWidth="1"/>
    <col min="11804" max="11804" width="30.28515625" style="5" customWidth="1"/>
    <col min="11805" max="12033" width="11.42578125" style="5"/>
    <col min="12034" max="12034" width="32.42578125" style="5" customWidth="1"/>
    <col min="12035" max="12035" width="17.85546875" style="5" customWidth="1"/>
    <col min="12036" max="12036" width="16.7109375" style="5" customWidth="1"/>
    <col min="12037" max="12037" width="17.85546875" style="5" customWidth="1"/>
    <col min="12038" max="12038" width="19.5703125" style="5" customWidth="1"/>
    <col min="12039" max="12039" width="41.85546875" style="5" customWidth="1"/>
    <col min="12040" max="12041" width="0" style="5" hidden="1" customWidth="1"/>
    <col min="12042" max="12042" width="5.28515625" style="5" customWidth="1"/>
    <col min="12043" max="12054" width="4.42578125" style="5" customWidth="1"/>
    <col min="12055" max="12057" width="15.85546875" style="5" customWidth="1"/>
    <col min="12058" max="12058" width="41.85546875" style="5" customWidth="1"/>
    <col min="12059" max="12059" width="21.42578125" style="5" customWidth="1"/>
    <col min="12060" max="12060" width="30.28515625" style="5" customWidth="1"/>
    <col min="12061" max="12289" width="11.42578125" style="5"/>
    <col min="12290" max="12290" width="32.42578125" style="5" customWidth="1"/>
    <col min="12291" max="12291" width="17.85546875" style="5" customWidth="1"/>
    <col min="12292" max="12292" width="16.7109375" style="5" customWidth="1"/>
    <col min="12293" max="12293" width="17.85546875" style="5" customWidth="1"/>
    <col min="12294" max="12294" width="19.5703125" style="5" customWidth="1"/>
    <col min="12295" max="12295" width="41.85546875" style="5" customWidth="1"/>
    <col min="12296" max="12297" width="0" style="5" hidden="1" customWidth="1"/>
    <col min="12298" max="12298" width="5.28515625" style="5" customWidth="1"/>
    <col min="12299" max="12310" width="4.42578125" style="5" customWidth="1"/>
    <col min="12311" max="12313" width="15.85546875" style="5" customWidth="1"/>
    <col min="12314" max="12314" width="41.85546875" style="5" customWidth="1"/>
    <col min="12315" max="12315" width="21.42578125" style="5" customWidth="1"/>
    <col min="12316" max="12316" width="30.28515625" style="5" customWidth="1"/>
    <col min="12317" max="12545" width="11.42578125" style="5"/>
    <col min="12546" max="12546" width="32.42578125" style="5" customWidth="1"/>
    <col min="12547" max="12547" width="17.85546875" style="5" customWidth="1"/>
    <col min="12548" max="12548" width="16.7109375" style="5" customWidth="1"/>
    <col min="12549" max="12549" width="17.85546875" style="5" customWidth="1"/>
    <col min="12550" max="12550" width="19.5703125" style="5" customWidth="1"/>
    <col min="12551" max="12551" width="41.85546875" style="5" customWidth="1"/>
    <col min="12552" max="12553" width="0" style="5" hidden="1" customWidth="1"/>
    <col min="12554" max="12554" width="5.28515625" style="5" customWidth="1"/>
    <col min="12555" max="12566" width="4.42578125" style="5" customWidth="1"/>
    <col min="12567" max="12569" width="15.85546875" style="5" customWidth="1"/>
    <col min="12570" max="12570" width="41.85546875" style="5" customWidth="1"/>
    <col min="12571" max="12571" width="21.42578125" style="5" customWidth="1"/>
    <col min="12572" max="12572" width="30.28515625" style="5" customWidth="1"/>
    <col min="12573" max="12801" width="11.42578125" style="5"/>
    <col min="12802" max="12802" width="32.42578125" style="5" customWidth="1"/>
    <col min="12803" max="12803" width="17.85546875" style="5" customWidth="1"/>
    <col min="12804" max="12804" width="16.7109375" style="5" customWidth="1"/>
    <col min="12805" max="12805" width="17.85546875" style="5" customWidth="1"/>
    <col min="12806" max="12806" width="19.5703125" style="5" customWidth="1"/>
    <col min="12807" max="12807" width="41.85546875" style="5" customWidth="1"/>
    <col min="12808" max="12809" width="0" style="5" hidden="1" customWidth="1"/>
    <col min="12810" max="12810" width="5.28515625" style="5" customWidth="1"/>
    <col min="12811" max="12822" width="4.42578125" style="5" customWidth="1"/>
    <col min="12823" max="12825" width="15.85546875" style="5" customWidth="1"/>
    <col min="12826" max="12826" width="41.85546875" style="5" customWidth="1"/>
    <col min="12827" max="12827" width="21.42578125" style="5" customWidth="1"/>
    <col min="12828" max="12828" width="30.28515625" style="5" customWidth="1"/>
    <col min="12829" max="13057" width="11.42578125" style="5"/>
    <col min="13058" max="13058" width="32.42578125" style="5" customWidth="1"/>
    <col min="13059" max="13059" width="17.85546875" style="5" customWidth="1"/>
    <col min="13060" max="13060" width="16.7109375" style="5" customWidth="1"/>
    <col min="13061" max="13061" width="17.85546875" style="5" customWidth="1"/>
    <col min="13062" max="13062" width="19.5703125" style="5" customWidth="1"/>
    <col min="13063" max="13063" width="41.85546875" style="5" customWidth="1"/>
    <col min="13064" max="13065" width="0" style="5" hidden="1" customWidth="1"/>
    <col min="13066" max="13066" width="5.28515625" style="5" customWidth="1"/>
    <col min="13067" max="13078" width="4.42578125" style="5" customWidth="1"/>
    <col min="13079" max="13081" width="15.85546875" style="5" customWidth="1"/>
    <col min="13082" max="13082" width="41.85546875" style="5" customWidth="1"/>
    <col min="13083" max="13083" width="21.42578125" style="5" customWidth="1"/>
    <col min="13084" max="13084" width="30.28515625" style="5" customWidth="1"/>
    <col min="13085" max="13313" width="11.42578125" style="5"/>
    <col min="13314" max="13314" width="32.42578125" style="5" customWidth="1"/>
    <col min="13315" max="13315" width="17.85546875" style="5" customWidth="1"/>
    <col min="13316" max="13316" width="16.7109375" style="5" customWidth="1"/>
    <col min="13317" max="13317" width="17.85546875" style="5" customWidth="1"/>
    <col min="13318" max="13318" width="19.5703125" style="5" customWidth="1"/>
    <col min="13319" max="13319" width="41.85546875" style="5" customWidth="1"/>
    <col min="13320" max="13321" width="0" style="5" hidden="1" customWidth="1"/>
    <col min="13322" max="13322" width="5.28515625" style="5" customWidth="1"/>
    <col min="13323" max="13334" width="4.42578125" style="5" customWidth="1"/>
    <col min="13335" max="13337" width="15.85546875" style="5" customWidth="1"/>
    <col min="13338" max="13338" width="41.85546875" style="5" customWidth="1"/>
    <col min="13339" max="13339" width="21.42578125" style="5" customWidth="1"/>
    <col min="13340" max="13340" width="30.28515625" style="5" customWidth="1"/>
    <col min="13341" max="13569" width="11.42578125" style="5"/>
    <col min="13570" max="13570" width="32.42578125" style="5" customWidth="1"/>
    <col min="13571" max="13571" width="17.85546875" style="5" customWidth="1"/>
    <col min="13572" max="13572" width="16.7109375" style="5" customWidth="1"/>
    <col min="13573" max="13573" width="17.85546875" style="5" customWidth="1"/>
    <col min="13574" max="13574" width="19.5703125" style="5" customWidth="1"/>
    <col min="13575" max="13575" width="41.85546875" style="5" customWidth="1"/>
    <col min="13576" max="13577" width="0" style="5" hidden="1" customWidth="1"/>
    <col min="13578" max="13578" width="5.28515625" style="5" customWidth="1"/>
    <col min="13579" max="13590" width="4.42578125" style="5" customWidth="1"/>
    <col min="13591" max="13593" width="15.85546875" style="5" customWidth="1"/>
    <col min="13594" max="13594" width="41.85546875" style="5" customWidth="1"/>
    <col min="13595" max="13595" width="21.42578125" style="5" customWidth="1"/>
    <col min="13596" max="13596" width="30.28515625" style="5" customWidth="1"/>
    <col min="13597" max="13825" width="11.42578125" style="5"/>
    <col min="13826" max="13826" width="32.42578125" style="5" customWidth="1"/>
    <col min="13827" max="13827" width="17.85546875" style="5" customWidth="1"/>
    <col min="13828" max="13828" width="16.7109375" style="5" customWidth="1"/>
    <col min="13829" max="13829" width="17.85546875" style="5" customWidth="1"/>
    <col min="13830" max="13830" width="19.5703125" style="5" customWidth="1"/>
    <col min="13831" max="13831" width="41.85546875" style="5" customWidth="1"/>
    <col min="13832" max="13833" width="0" style="5" hidden="1" customWidth="1"/>
    <col min="13834" max="13834" width="5.28515625" style="5" customWidth="1"/>
    <col min="13835" max="13846" width="4.42578125" style="5" customWidth="1"/>
    <col min="13847" max="13849" width="15.85546875" style="5" customWidth="1"/>
    <col min="13850" max="13850" width="41.85546875" style="5" customWidth="1"/>
    <col min="13851" max="13851" width="21.42578125" style="5" customWidth="1"/>
    <col min="13852" max="13852" width="30.28515625" style="5" customWidth="1"/>
    <col min="13853" max="14081" width="11.42578125" style="5"/>
    <col min="14082" max="14082" width="32.42578125" style="5" customWidth="1"/>
    <col min="14083" max="14083" width="17.85546875" style="5" customWidth="1"/>
    <col min="14084" max="14084" width="16.7109375" style="5" customWidth="1"/>
    <col min="14085" max="14085" width="17.85546875" style="5" customWidth="1"/>
    <col min="14086" max="14086" width="19.5703125" style="5" customWidth="1"/>
    <col min="14087" max="14087" width="41.85546875" style="5" customWidth="1"/>
    <col min="14088" max="14089" width="0" style="5" hidden="1" customWidth="1"/>
    <col min="14090" max="14090" width="5.28515625" style="5" customWidth="1"/>
    <col min="14091" max="14102" width="4.42578125" style="5" customWidth="1"/>
    <col min="14103" max="14105" width="15.85546875" style="5" customWidth="1"/>
    <col min="14106" max="14106" width="41.85546875" style="5" customWidth="1"/>
    <col min="14107" max="14107" width="21.42578125" style="5" customWidth="1"/>
    <col min="14108" max="14108" width="30.28515625" style="5" customWidth="1"/>
    <col min="14109" max="14337" width="11.42578125" style="5"/>
    <col min="14338" max="14338" width="32.42578125" style="5" customWidth="1"/>
    <col min="14339" max="14339" width="17.85546875" style="5" customWidth="1"/>
    <col min="14340" max="14340" width="16.7109375" style="5" customWidth="1"/>
    <col min="14341" max="14341" width="17.85546875" style="5" customWidth="1"/>
    <col min="14342" max="14342" width="19.5703125" style="5" customWidth="1"/>
    <col min="14343" max="14343" width="41.85546875" style="5" customWidth="1"/>
    <col min="14344" max="14345" width="0" style="5" hidden="1" customWidth="1"/>
    <col min="14346" max="14346" width="5.28515625" style="5" customWidth="1"/>
    <col min="14347" max="14358" width="4.42578125" style="5" customWidth="1"/>
    <col min="14359" max="14361" width="15.85546875" style="5" customWidth="1"/>
    <col min="14362" max="14362" width="41.85546875" style="5" customWidth="1"/>
    <col min="14363" max="14363" width="21.42578125" style="5" customWidth="1"/>
    <col min="14364" max="14364" width="30.28515625" style="5" customWidth="1"/>
    <col min="14365" max="14593" width="11.42578125" style="5"/>
    <col min="14594" max="14594" width="32.42578125" style="5" customWidth="1"/>
    <col min="14595" max="14595" width="17.85546875" style="5" customWidth="1"/>
    <col min="14596" max="14596" width="16.7109375" style="5" customWidth="1"/>
    <col min="14597" max="14597" width="17.85546875" style="5" customWidth="1"/>
    <col min="14598" max="14598" width="19.5703125" style="5" customWidth="1"/>
    <col min="14599" max="14599" width="41.85546875" style="5" customWidth="1"/>
    <col min="14600" max="14601" width="0" style="5" hidden="1" customWidth="1"/>
    <col min="14602" max="14602" width="5.28515625" style="5" customWidth="1"/>
    <col min="14603" max="14614" width="4.42578125" style="5" customWidth="1"/>
    <col min="14615" max="14617" width="15.85546875" style="5" customWidth="1"/>
    <col min="14618" max="14618" width="41.85546875" style="5" customWidth="1"/>
    <col min="14619" max="14619" width="21.42578125" style="5" customWidth="1"/>
    <col min="14620" max="14620" width="30.28515625" style="5" customWidth="1"/>
    <col min="14621" max="14849" width="11.42578125" style="5"/>
    <col min="14850" max="14850" width="32.42578125" style="5" customWidth="1"/>
    <col min="14851" max="14851" width="17.85546875" style="5" customWidth="1"/>
    <col min="14852" max="14852" width="16.7109375" style="5" customWidth="1"/>
    <col min="14853" max="14853" width="17.85546875" style="5" customWidth="1"/>
    <col min="14854" max="14854" width="19.5703125" style="5" customWidth="1"/>
    <col min="14855" max="14855" width="41.85546875" style="5" customWidth="1"/>
    <col min="14856" max="14857" width="0" style="5" hidden="1" customWidth="1"/>
    <col min="14858" max="14858" width="5.28515625" style="5" customWidth="1"/>
    <col min="14859" max="14870" width="4.42578125" style="5" customWidth="1"/>
    <col min="14871" max="14873" width="15.85546875" style="5" customWidth="1"/>
    <col min="14874" max="14874" width="41.85546875" style="5" customWidth="1"/>
    <col min="14875" max="14875" width="21.42578125" style="5" customWidth="1"/>
    <col min="14876" max="14876" width="30.28515625" style="5" customWidth="1"/>
    <col min="14877" max="15105" width="11.42578125" style="5"/>
    <col min="15106" max="15106" width="32.42578125" style="5" customWidth="1"/>
    <col min="15107" max="15107" width="17.85546875" style="5" customWidth="1"/>
    <col min="15108" max="15108" width="16.7109375" style="5" customWidth="1"/>
    <col min="15109" max="15109" width="17.85546875" style="5" customWidth="1"/>
    <col min="15110" max="15110" width="19.5703125" style="5" customWidth="1"/>
    <col min="15111" max="15111" width="41.85546875" style="5" customWidth="1"/>
    <col min="15112" max="15113" width="0" style="5" hidden="1" customWidth="1"/>
    <col min="15114" max="15114" width="5.28515625" style="5" customWidth="1"/>
    <col min="15115" max="15126" width="4.42578125" style="5" customWidth="1"/>
    <col min="15127" max="15129" width="15.85546875" style="5" customWidth="1"/>
    <col min="15130" max="15130" width="41.85546875" style="5" customWidth="1"/>
    <col min="15131" max="15131" width="21.42578125" style="5" customWidth="1"/>
    <col min="15132" max="15132" width="30.28515625" style="5" customWidth="1"/>
    <col min="15133" max="15361" width="11.42578125" style="5"/>
    <col min="15362" max="15362" width="32.42578125" style="5" customWidth="1"/>
    <col min="15363" max="15363" width="17.85546875" style="5" customWidth="1"/>
    <col min="15364" max="15364" width="16.7109375" style="5" customWidth="1"/>
    <col min="15365" max="15365" width="17.85546875" style="5" customWidth="1"/>
    <col min="15366" max="15366" width="19.5703125" style="5" customWidth="1"/>
    <col min="15367" max="15367" width="41.85546875" style="5" customWidth="1"/>
    <col min="15368" max="15369" width="0" style="5" hidden="1" customWidth="1"/>
    <col min="15370" max="15370" width="5.28515625" style="5" customWidth="1"/>
    <col min="15371" max="15382" width="4.42578125" style="5" customWidth="1"/>
    <col min="15383" max="15385" width="15.85546875" style="5" customWidth="1"/>
    <col min="15386" max="15386" width="41.85546875" style="5" customWidth="1"/>
    <col min="15387" max="15387" width="21.42578125" style="5" customWidth="1"/>
    <col min="15388" max="15388" width="30.28515625" style="5" customWidth="1"/>
    <col min="15389" max="15617" width="11.42578125" style="5"/>
    <col min="15618" max="15618" width="32.42578125" style="5" customWidth="1"/>
    <col min="15619" max="15619" width="17.85546875" style="5" customWidth="1"/>
    <col min="15620" max="15620" width="16.7109375" style="5" customWidth="1"/>
    <col min="15621" max="15621" width="17.85546875" style="5" customWidth="1"/>
    <col min="15622" max="15622" width="19.5703125" style="5" customWidth="1"/>
    <col min="15623" max="15623" width="41.85546875" style="5" customWidth="1"/>
    <col min="15624" max="15625" width="0" style="5" hidden="1" customWidth="1"/>
    <col min="15626" max="15626" width="5.28515625" style="5" customWidth="1"/>
    <col min="15627" max="15638" width="4.42578125" style="5" customWidth="1"/>
    <col min="15639" max="15641" width="15.85546875" style="5" customWidth="1"/>
    <col min="15642" max="15642" width="41.85546875" style="5" customWidth="1"/>
    <col min="15643" max="15643" width="21.42578125" style="5" customWidth="1"/>
    <col min="15644" max="15644" width="30.28515625" style="5" customWidth="1"/>
    <col min="15645" max="15873" width="11.42578125" style="5"/>
    <col min="15874" max="15874" width="32.42578125" style="5" customWidth="1"/>
    <col min="15875" max="15875" width="17.85546875" style="5" customWidth="1"/>
    <col min="15876" max="15876" width="16.7109375" style="5" customWidth="1"/>
    <col min="15877" max="15877" width="17.85546875" style="5" customWidth="1"/>
    <col min="15878" max="15878" width="19.5703125" style="5" customWidth="1"/>
    <col min="15879" max="15879" width="41.85546875" style="5" customWidth="1"/>
    <col min="15880" max="15881" width="0" style="5" hidden="1" customWidth="1"/>
    <col min="15882" max="15882" width="5.28515625" style="5" customWidth="1"/>
    <col min="15883" max="15894" width="4.42578125" style="5" customWidth="1"/>
    <col min="15895" max="15897" width="15.85546875" style="5" customWidth="1"/>
    <col min="15898" max="15898" width="41.85546875" style="5" customWidth="1"/>
    <col min="15899" max="15899" width="21.42578125" style="5" customWidth="1"/>
    <col min="15900" max="15900" width="30.28515625" style="5" customWidth="1"/>
    <col min="15901" max="16129" width="11.42578125" style="5"/>
    <col min="16130" max="16130" width="32.42578125" style="5" customWidth="1"/>
    <col min="16131" max="16131" width="17.85546875" style="5" customWidth="1"/>
    <col min="16132" max="16132" width="16.7109375" style="5" customWidth="1"/>
    <col min="16133" max="16133" width="17.85546875" style="5" customWidth="1"/>
    <col min="16134" max="16134" width="19.5703125" style="5" customWidth="1"/>
    <col min="16135" max="16135" width="41.85546875" style="5" customWidth="1"/>
    <col min="16136" max="16137" width="0" style="5" hidden="1" customWidth="1"/>
    <col min="16138" max="16138" width="5.28515625" style="5" customWidth="1"/>
    <col min="16139" max="16150" width="4.42578125" style="5" customWidth="1"/>
    <col min="16151" max="16153" width="15.85546875" style="5" customWidth="1"/>
    <col min="16154" max="16154" width="41.85546875" style="5" customWidth="1"/>
    <col min="16155" max="16155" width="21.42578125" style="5" customWidth="1"/>
    <col min="16156" max="16156" width="30.28515625" style="5" customWidth="1"/>
    <col min="16157" max="16384" width="11.42578125" style="5"/>
  </cols>
  <sheetData>
    <row r="1" spans="1:28" ht="111.75" customHeight="1" x14ac:dyDescent="0.25">
      <c r="A1" s="231" t="s">
        <v>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3"/>
    </row>
    <row r="2" spans="1:28" s="8" customFormat="1" ht="14.25" x14ac:dyDescent="0.2">
      <c r="A2" s="9"/>
      <c r="B2" s="9"/>
      <c r="C2" s="9"/>
      <c r="D2" s="9"/>
      <c r="E2" s="10"/>
      <c r="F2" s="11"/>
      <c r="G2" s="10"/>
      <c r="H2" s="10"/>
      <c r="I2" s="9"/>
      <c r="J2" s="9"/>
      <c r="K2" s="9"/>
      <c r="L2" s="9"/>
      <c r="M2" s="9"/>
      <c r="N2" s="9"/>
      <c r="O2" s="9"/>
      <c r="P2" s="9"/>
      <c r="Q2" s="9"/>
      <c r="R2" s="9"/>
      <c r="S2" s="9"/>
      <c r="T2" s="9"/>
      <c r="U2" s="9"/>
      <c r="V2" s="9"/>
      <c r="W2" s="9"/>
      <c r="X2" s="9"/>
      <c r="Y2" s="9"/>
      <c r="Z2" s="9"/>
      <c r="AA2" s="9"/>
      <c r="AB2" s="9"/>
    </row>
    <row r="3" spans="1:28" s="8" customFormat="1" ht="14.25" x14ac:dyDescent="0.2">
      <c r="A3" s="12"/>
      <c r="B3" s="12"/>
      <c r="C3" s="12"/>
      <c r="D3" s="12"/>
      <c r="E3" s="10"/>
      <c r="F3" s="11"/>
      <c r="G3" s="10"/>
      <c r="H3" s="10"/>
      <c r="I3" s="9"/>
      <c r="J3" s="9"/>
      <c r="K3" s="9"/>
      <c r="L3" s="9"/>
      <c r="M3" s="9"/>
      <c r="N3" s="9"/>
      <c r="O3" s="9"/>
      <c r="P3" s="9"/>
      <c r="Q3" s="9"/>
      <c r="R3" s="9"/>
      <c r="S3" s="9"/>
      <c r="T3" s="9"/>
      <c r="U3" s="9"/>
      <c r="V3" s="9"/>
      <c r="W3" s="9"/>
      <c r="X3" s="9"/>
      <c r="Y3" s="9"/>
      <c r="Z3" s="9"/>
      <c r="AA3" s="9"/>
      <c r="AB3" s="9"/>
    </row>
    <row r="4" spans="1:28" s="14" customFormat="1" ht="23.25" customHeight="1" x14ac:dyDescent="0.2">
      <c r="A4" s="234" t="s">
        <v>1</v>
      </c>
      <c r="B4" s="234"/>
      <c r="C4" s="234"/>
      <c r="D4" s="234"/>
      <c r="E4" s="234"/>
      <c r="F4" s="234"/>
      <c r="G4" s="234"/>
      <c r="H4" s="235" t="s">
        <v>2</v>
      </c>
      <c r="I4" s="235"/>
      <c r="J4" s="235"/>
      <c r="K4" s="235"/>
      <c r="L4" s="235"/>
      <c r="M4" s="235"/>
      <c r="N4" s="235"/>
      <c r="O4" s="235"/>
      <c r="P4" s="235"/>
      <c r="Q4" s="235"/>
      <c r="R4" s="235"/>
      <c r="S4" s="235"/>
      <c r="T4" s="235"/>
      <c r="U4" s="235"/>
      <c r="V4" s="235"/>
      <c r="W4" s="236" t="s">
        <v>3</v>
      </c>
      <c r="X4" s="236"/>
      <c r="Y4" s="237" t="s">
        <v>4</v>
      </c>
      <c r="Z4" s="237"/>
      <c r="AA4" s="237"/>
      <c r="AB4" s="237"/>
    </row>
    <row r="5" spans="1:28" s="14" customFormat="1" ht="19.5" customHeight="1" thickBot="1" x14ac:dyDescent="0.25">
      <c r="A5" s="234"/>
      <c r="B5" s="234"/>
      <c r="C5" s="234"/>
      <c r="D5" s="234"/>
      <c r="E5" s="234"/>
      <c r="F5" s="234"/>
      <c r="G5" s="234"/>
      <c r="H5" s="235"/>
      <c r="I5" s="315"/>
      <c r="J5" s="315"/>
      <c r="K5" s="315"/>
      <c r="L5" s="315"/>
      <c r="M5" s="315"/>
      <c r="N5" s="315"/>
      <c r="O5" s="315"/>
      <c r="P5" s="315"/>
      <c r="Q5" s="235"/>
      <c r="R5" s="235"/>
      <c r="S5" s="235"/>
      <c r="T5" s="235"/>
      <c r="U5" s="235"/>
      <c r="V5" s="235"/>
      <c r="W5" s="236"/>
      <c r="X5" s="236"/>
      <c r="Y5" s="45" t="s">
        <v>5</v>
      </c>
      <c r="Z5" s="45" t="s">
        <v>6</v>
      </c>
      <c r="AA5" s="45" t="s">
        <v>7</v>
      </c>
      <c r="AB5" s="45" t="s">
        <v>8</v>
      </c>
    </row>
    <row r="6" spans="1:28" s="14" customFormat="1" ht="58.5" customHeight="1" x14ac:dyDescent="0.2">
      <c r="A6" s="327" t="s">
        <v>9</v>
      </c>
      <c r="B6" s="327" t="s">
        <v>10</v>
      </c>
      <c r="C6" s="327" t="s">
        <v>11</v>
      </c>
      <c r="D6" s="327" t="s">
        <v>12</v>
      </c>
      <c r="E6" s="327" t="s">
        <v>13</v>
      </c>
      <c r="F6" s="327" t="s">
        <v>14</v>
      </c>
      <c r="G6" s="327" t="s">
        <v>15</v>
      </c>
      <c r="H6" s="74" t="s">
        <v>16</v>
      </c>
      <c r="I6" s="316" t="s">
        <v>17</v>
      </c>
      <c r="J6" s="317"/>
      <c r="K6" s="317"/>
      <c r="L6" s="318"/>
      <c r="M6" s="319" t="s">
        <v>18</v>
      </c>
      <c r="N6" s="320"/>
      <c r="O6" s="320"/>
      <c r="P6" s="321"/>
      <c r="Q6" s="322" t="s">
        <v>19</v>
      </c>
      <c r="R6" s="323"/>
      <c r="S6" s="323"/>
      <c r="T6" s="323"/>
      <c r="U6" s="328" t="s">
        <v>20</v>
      </c>
      <c r="V6" s="328" t="s">
        <v>21</v>
      </c>
      <c r="W6" s="329" t="s">
        <v>22</v>
      </c>
      <c r="X6" s="329" t="s">
        <v>23</v>
      </c>
      <c r="Y6" s="330" t="s">
        <v>24</v>
      </c>
      <c r="Z6" s="330" t="s">
        <v>25</v>
      </c>
      <c r="AA6" s="330" t="s">
        <v>26</v>
      </c>
      <c r="AB6" s="330" t="s">
        <v>27</v>
      </c>
    </row>
    <row r="7" spans="1:28" s="14" customFormat="1" ht="18" customHeight="1" x14ac:dyDescent="0.2">
      <c r="A7" s="327"/>
      <c r="B7" s="327"/>
      <c r="C7" s="327"/>
      <c r="D7" s="327"/>
      <c r="E7" s="327"/>
      <c r="F7" s="327"/>
      <c r="G7" s="327"/>
      <c r="H7" s="74"/>
      <c r="I7" s="146">
        <v>1</v>
      </c>
      <c r="J7" s="39">
        <v>2</v>
      </c>
      <c r="K7" s="39">
        <v>3</v>
      </c>
      <c r="L7" s="69">
        <v>4</v>
      </c>
      <c r="M7" s="155">
        <v>5</v>
      </c>
      <c r="N7" s="17">
        <v>6</v>
      </c>
      <c r="O7" s="17">
        <v>7</v>
      </c>
      <c r="P7" s="156">
        <v>8</v>
      </c>
      <c r="Q7" s="145"/>
      <c r="R7" s="16"/>
      <c r="S7" s="16"/>
      <c r="T7" s="16"/>
      <c r="U7" s="328"/>
      <c r="V7" s="328"/>
      <c r="W7" s="329"/>
      <c r="X7" s="329"/>
      <c r="Y7" s="330"/>
      <c r="Z7" s="330"/>
      <c r="AA7" s="330"/>
      <c r="AB7" s="330"/>
    </row>
    <row r="8" spans="1:28" s="14" customFormat="1" ht="42" customHeight="1" x14ac:dyDescent="0.2">
      <c r="A8" s="225" t="s">
        <v>311</v>
      </c>
      <c r="B8" s="225" t="s">
        <v>312</v>
      </c>
      <c r="C8" s="225" t="s">
        <v>313</v>
      </c>
      <c r="D8" s="227" t="s">
        <v>314</v>
      </c>
      <c r="E8" s="342" t="s">
        <v>315</v>
      </c>
      <c r="F8" s="227" t="s">
        <v>316</v>
      </c>
      <c r="G8" s="227" t="s">
        <v>317</v>
      </c>
      <c r="H8" s="74" t="s">
        <v>35</v>
      </c>
      <c r="I8" s="75"/>
      <c r="J8" s="56"/>
      <c r="K8" s="55"/>
      <c r="L8" s="147">
        <v>0.33</v>
      </c>
      <c r="M8" s="149"/>
      <c r="N8" s="57"/>
      <c r="O8" s="57"/>
      <c r="P8" s="147">
        <v>0.33</v>
      </c>
      <c r="Q8" s="66"/>
      <c r="R8" s="57"/>
      <c r="S8" s="57"/>
      <c r="T8" s="57"/>
      <c r="U8" s="324">
        <f>SUM(M8:P8)</f>
        <v>0.33</v>
      </c>
      <c r="V8" s="324">
        <f>SUM(M9:P9)</f>
        <v>0.33</v>
      </c>
      <c r="W8" s="324">
        <f>SUM(I9:P9)</f>
        <v>0.66</v>
      </c>
      <c r="X8" s="326">
        <f>+V8/U8</f>
        <v>1</v>
      </c>
      <c r="Y8" s="335" t="s">
        <v>318</v>
      </c>
      <c r="Z8" s="333" t="s">
        <v>37</v>
      </c>
      <c r="AA8" s="335" t="s">
        <v>582</v>
      </c>
      <c r="AB8" s="337" t="s">
        <v>37</v>
      </c>
    </row>
    <row r="9" spans="1:28" s="14" customFormat="1" ht="50.25" customHeight="1" x14ac:dyDescent="0.2">
      <c r="A9" s="313"/>
      <c r="B9" s="225"/>
      <c r="C9" s="225"/>
      <c r="D9" s="227"/>
      <c r="E9" s="227"/>
      <c r="F9" s="227"/>
      <c r="G9" s="227"/>
      <c r="H9" s="74" t="s">
        <v>38</v>
      </c>
      <c r="I9" s="75"/>
      <c r="J9" s="55"/>
      <c r="K9" s="55"/>
      <c r="L9" s="148">
        <v>0.33</v>
      </c>
      <c r="M9" s="149"/>
      <c r="N9" s="57"/>
      <c r="O9" s="57"/>
      <c r="P9" s="194">
        <v>0.33</v>
      </c>
      <c r="Q9" s="66"/>
      <c r="R9" s="57"/>
      <c r="S9" s="57"/>
      <c r="T9" s="57"/>
      <c r="U9" s="324"/>
      <c r="V9" s="324"/>
      <c r="W9" s="324"/>
      <c r="X9" s="326"/>
      <c r="Y9" s="336"/>
      <c r="Z9" s="334"/>
      <c r="AA9" s="336"/>
      <c r="AB9" s="338"/>
    </row>
    <row r="10" spans="1:28" s="14" customFormat="1" ht="120.75" customHeight="1" x14ac:dyDescent="0.2">
      <c r="A10" s="313"/>
      <c r="B10" s="225"/>
      <c r="C10" s="225"/>
      <c r="D10" s="227"/>
      <c r="E10" s="227" t="s">
        <v>319</v>
      </c>
      <c r="F10" s="227"/>
      <c r="G10" s="227" t="s">
        <v>320</v>
      </c>
      <c r="H10" s="74" t="s">
        <v>35</v>
      </c>
      <c r="I10" s="75"/>
      <c r="J10" s="55"/>
      <c r="K10" s="55"/>
      <c r="L10" s="71"/>
      <c r="M10" s="157"/>
      <c r="N10" s="50">
        <v>0.5</v>
      </c>
      <c r="O10" s="60"/>
      <c r="P10" s="78"/>
      <c r="Q10" s="68"/>
      <c r="R10" s="59"/>
      <c r="S10" s="60"/>
      <c r="T10" s="60"/>
      <c r="U10" s="324">
        <f>SUM(M10:P10)</f>
        <v>0.5</v>
      </c>
      <c r="V10" s="324">
        <f>SUM(M11:P11)</f>
        <v>0.5</v>
      </c>
      <c r="W10" s="324">
        <f>SUM(I11:P11)</f>
        <v>0.5</v>
      </c>
      <c r="X10" s="326">
        <f>+V10/U10</f>
        <v>1</v>
      </c>
      <c r="Y10" s="335" t="s">
        <v>321</v>
      </c>
      <c r="Z10" s="333" t="s">
        <v>37</v>
      </c>
      <c r="AA10" s="335" t="s">
        <v>674</v>
      </c>
      <c r="AB10" s="343" t="s">
        <v>322</v>
      </c>
    </row>
    <row r="11" spans="1:28" s="14" customFormat="1" ht="95.25" customHeight="1" x14ac:dyDescent="0.2">
      <c r="A11" s="313"/>
      <c r="B11" s="225"/>
      <c r="C11" s="225"/>
      <c r="D11" s="227"/>
      <c r="E11" s="227"/>
      <c r="F11" s="227"/>
      <c r="G11" s="227"/>
      <c r="H11" s="74" t="s">
        <v>38</v>
      </c>
      <c r="I11" s="149"/>
      <c r="J11" s="57"/>
      <c r="K11" s="57"/>
      <c r="L11" s="76"/>
      <c r="M11" s="149"/>
      <c r="N11" s="171">
        <v>0.5</v>
      </c>
      <c r="O11" s="57"/>
      <c r="P11" s="76"/>
      <c r="Q11" s="68"/>
      <c r="R11" s="59"/>
      <c r="S11" s="60"/>
      <c r="T11" s="60"/>
      <c r="U11" s="324"/>
      <c r="V11" s="324"/>
      <c r="W11" s="324"/>
      <c r="X11" s="326"/>
      <c r="Y11" s="336"/>
      <c r="Z11" s="334"/>
      <c r="AA11" s="336"/>
      <c r="AB11" s="344"/>
    </row>
    <row r="12" spans="1:28" s="14" customFormat="1" ht="42" customHeight="1" x14ac:dyDescent="0.2">
      <c r="A12" s="313"/>
      <c r="B12" s="225"/>
      <c r="C12" s="225"/>
      <c r="D12" s="227"/>
      <c r="E12" s="227" t="s">
        <v>323</v>
      </c>
      <c r="F12" s="227"/>
      <c r="G12" s="227" t="s">
        <v>324</v>
      </c>
      <c r="H12" s="74" t="s">
        <v>35</v>
      </c>
      <c r="I12" s="150"/>
      <c r="J12" s="61"/>
      <c r="K12" s="50">
        <v>0.2</v>
      </c>
      <c r="L12" s="71"/>
      <c r="M12" s="158">
        <v>0.2</v>
      </c>
      <c r="N12" s="59"/>
      <c r="O12" s="50">
        <v>0.2</v>
      </c>
      <c r="P12" s="159"/>
      <c r="Q12" s="66"/>
      <c r="R12" s="57"/>
      <c r="S12" s="57"/>
      <c r="T12" s="57"/>
      <c r="U12" s="324">
        <f>SUM(M12:P12)</f>
        <v>0.4</v>
      </c>
      <c r="V12" s="324">
        <f>SUM(M13:P13)</f>
        <v>0.30000000000000004</v>
      </c>
      <c r="W12" s="324">
        <f>SUM(I13:P13)</f>
        <v>0.6</v>
      </c>
      <c r="X12" s="326">
        <f>+V12/U12</f>
        <v>0.75000000000000011</v>
      </c>
      <c r="Y12" s="335" t="s">
        <v>325</v>
      </c>
      <c r="Z12" s="333" t="s">
        <v>37</v>
      </c>
      <c r="AA12" s="335" t="s">
        <v>675</v>
      </c>
      <c r="AB12" s="343" t="s">
        <v>326</v>
      </c>
    </row>
    <row r="13" spans="1:28" s="14" customFormat="1" ht="42" customHeight="1" x14ac:dyDescent="0.2">
      <c r="A13" s="313"/>
      <c r="B13" s="225"/>
      <c r="C13" s="225"/>
      <c r="D13" s="227"/>
      <c r="E13" s="227"/>
      <c r="F13" s="227"/>
      <c r="G13" s="227"/>
      <c r="H13" s="74" t="s">
        <v>38</v>
      </c>
      <c r="I13" s="151"/>
      <c r="J13" s="51">
        <v>0.1</v>
      </c>
      <c r="L13" s="148">
        <v>0.2</v>
      </c>
      <c r="M13" s="195">
        <v>0.2</v>
      </c>
      <c r="N13" s="57"/>
      <c r="O13" s="196">
        <v>0.1</v>
      </c>
      <c r="P13" s="76"/>
      <c r="Q13" s="66"/>
      <c r="R13" s="57"/>
      <c r="S13" s="57"/>
      <c r="T13" s="57"/>
      <c r="U13" s="324"/>
      <c r="V13" s="324"/>
      <c r="W13" s="324"/>
      <c r="X13" s="326"/>
      <c r="Y13" s="336"/>
      <c r="Z13" s="334"/>
      <c r="AA13" s="336"/>
      <c r="AB13" s="344"/>
    </row>
    <row r="14" spans="1:28" s="14" customFormat="1" ht="68.25" customHeight="1" x14ac:dyDescent="0.2">
      <c r="A14" s="225" t="s">
        <v>311</v>
      </c>
      <c r="B14" s="225" t="s">
        <v>312</v>
      </c>
      <c r="C14" s="225" t="s">
        <v>152</v>
      </c>
      <c r="D14" s="227" t="s">
        <v>327</v>
      </c>
      <c r="E14" s="227" t="s">
        <v>328</v>
      </c>
      <c r="F14" s="227" t="s">
        <v>187</v>
      </c>
      <c r="G14" s="227" t="s">
        <v>329</v>
      </c>
      <c r="H14" s="74" t="s">
        <v>35</v>
      </c>
      <c r="I14" s="75"/>
      <c r="J14" s="55"/>
      <c r="K14" s="55"/>
      <c r="L14" s="71"/>
      <c r="M14" s="158">
        <v>0.33</v>
      </c>
      <c r="N14" s="59"/>
      <c r="O14" s="60"/>
      <c r="P14" s="147">
        <v>0.33</v>
      </c>
      <c r="Q14" s="68"/>
      <c r="R14" s="59"/>
      <c r="S14" s="60"/>
      <c r="T14" s="60"/>
      <c r="U14" s="324">
        <f>SUM(M14:P14)</f>
        <v>0.66</v>
      </c>
      <c r="V14" s="324">
        <f>SUM(M15:P15)</f>
        <v>0.66</v>
      </c>
      <c r="W14" s="324">
        <f>SUM(I15:P15)</f>
        <v>0.66</v>
      </c>
      <c r="X14" s="326">
        <f t="shared" ref="X14" si="0">+V14/U14</f>
        <v>1</v>
      </c>
      <c r="Y14" s="335" t="s">
        <v>330</v>
      </c>
      <c r="Z14" s="333" t="s">
        <v>37</v>
      </c>
      <c r="AA14" s="335" t="s">
        <v>583</v>
      </c>
      <c r="AB14" s="337" t="s">
        <v>37</v>
      </c>
    </row>
    <row r="15" spans="1:28" s="14" customFormat="1" ht="72.75" customHeight="1" x14ac:dyDescent="0.2">
      <c r="A15" s="313"/>
      <c r="B15" s="225"/>
      <c r="C15" s="225"/>
      <c r="D15" s="227"/>
      <c r="E15" s="227"/>
      <c r="F15" s="227"/>
      <c r="G15" s="227"/>
      <c r="H15" s="74" t="s">
        <v>38</v>
      </c>
      <c r="I15" s="75"/>
      <c r="J15" s="55"/>
      <c r="K15" s="55"/>
      <c r="L15" s="71"/>
      <c r="M15" s="197">
        <v>0.33</v>
      </c>
      <c r="N15" s="59"/>
      <c r="O15" s="60"/>
      <c r="P15" s="198">
        <v>0.33</v>
      </c>
      <c r="Q15" s="68"/>
      <c r="R15" s="59"/>
      <c r="S15" s="60"/>
      <c r="T15" s="60"/>
      <c r="U15" s="324"/>
      <c r="V15" s="324"/>
      <c r="W15" s="324"/>
      <c r="X15" s="326"/>
      <c r="Y15" s="336"/>
      <c r="Z15" s="334"/>
      <c r="AA15" s="336"/>
      <c r="AB15" s="338"/>
    </row>
    <row r="16" spans="1:28" s="14" customFormat="1" ht="53.25" customHeight="1" x14ac:dyDescent="0.2">
      <c r="A16" s="313"/>
      <c r="B16" s="225"/>
      <c r="C16" s="225"/>
      <c r="D16" s="227"/>
      <c r="E16" s="227" t="s">
        <v>331</v>
      </c>
      <c r="F16" s="227"/>
      <c r="G16" s="325" t="s">
        <v>332</v>
      </c>
      <c r="H16" s="74" t="s">
        <v>35</v>
      </c>
      <c r="I16" s="75"/>
      <c r="J16" s="55"/>
      <c r="K16" s="55"/>
      <c r="L16" s="71"/>
      <c r="M16" s="149"/>
      <c r="N16" s="57"/>
      <c r="O16" s="50">
        <v>0.5</v>
      </c>
      <c r="P16" s="147">
        <v>0.5</v>
      </c>
      <c r="Q16" s="66"/>
      <c r="R16" s="57"/>
      <c r="S16" s="57"/>
      <c r="T16" s="57"/>
      <c r="U16" s="324">
        <f>SUM(M16:P16)</f>
        <v>1</v>
      </c>
      <c r="V16" s="324">
        <f>SUM(M17:P17)</f>
        <v>0</v>
      </c>
      <c r="W16" s="324">
        <f>SUM(I17:P17)</f>
        <v>0</v>
      </c>
      <c r="X16" s="326">
        <f>+V16/U16</f>
        <v>0</v>
      </c>
      <c r="Y16" s="335" t="s">
        <v>333</v>
      </c>
      <c r="Z16" s="333" t="s">
        <v>37</v>
      </c>
      <c r="AA16" s="351" t="s">
        <v>37</v>
      </c>
      <c r="AB16" s="343" t="s">
        <v>334</v>
      </c>
    </row>
    <row r="17" spans="1:28" s="14" customFormat="1" ht="42" customHeight="1" x14ac:dyDescent="0.2">
      <c r="A17" s="313"/>
      <c r="B17" s="225"/>
      <c r="C17" s="225"/>
      <c r="D17" s="227"/>
      <c r="E17" s="227"/>
      <c r="F17" s="227"/>
      <c r="G17" s="227"/>
      <c r="H17" s="74" t="s">
        <v>38</v>
      </c>
      <c r="I17" s="75"/>
      <c r="J17" s="55"/>
      <c r="K17" s="55"/>
      <c r="L17" s="71"/>
      <c r="M17" s="149"/>
      <c r="N17" s="57"/>
      <c r="O17" s="199">
        <v>0</v>
      </c>
      <c r="P17" s="200">
        <v>0</v>
      </c>
      <c r="Q17" s="66"/>
      <c r="R17" s="57"/>
      <c r="S17" s="57"/>
      <c r="T17" s="57"/>
      <c r="U17" s="324"/>
      <c r="V17" s="324"/>
      <c r="W17" s="324"/>
      <c r="X17" s="326"/>
      <c r="Y17" s="336"/>
      <c r="Z17" s="334"/>
      <c r="AA17" s="352"/>
      <c r="AB17" s="344"/>
    </row>
    <row r="18" spans="1:28" s="14" customFormat="1" ht="42" customHeight="1" x14ac:dyDescent="0.2">
      <c r="A18" s="225" t="s">
        <v>311</v>
      </c>
      <c r="B18" s="225" t="s">
        <v>29</v>
      </c>
      <c r="C18" s="225" t="s">
        <v>152</v>
      </c>
      <c r="D18" s="227" t="s">
        <v>335</v>
      </c>
      <c r="E18" s="227" t="s">
        <v>336</v>
      </c>
      <c r="F18" s="227" t="s">
        <v>337</v>
      </c>
      <c r="G18" s="227" t="s">
        <v>338</v>
      </c>
      <c r="H18" s="74" t="s">
        <v>35</v>
      </c>
      <c r="I18" s="75"/>
      <c r="J18" s="55"/>
      <c r="K18" s="55"/>
      <c r="L18" s="71"/>
      <c r="M18" s="157"/>
      <c r="N18" s="59"/>
      <c r="O18" s="60"/>
      <c r="P18" s="78"/>
      <c r="Q18" s="68"/>
      <c r="R18" s="59"/>
      <c r="S18" s="60"/>
      <c r="T18" s="60"/>
      <c r="U18" s="324">
        <f>SUM(M18:P18)</f>
        <v>0</v>
      </c>
      <c r="V18" s="324">
        <f>SUM(M19:P19)</f>
        <v>0</v>
      </c>
      <c r="W18" s="324">
        <f>SUM(I19:P19)</f>
        <v>0</v>
      </c>
      <c r="X18" s="326" t="e">
        <f t="shared" ref="X18" si="1">+V18/U18</f>
        <v>#DIV/0!</v>
      </c>
      <c r="Y18" s="345" t="s">
        <v>37</v>
      </c>
      <c r="Z18" s="349" t="s">
        <v>37</v>
      </c>
      <c r="AA18" s="345" t="s">
        <v>37</v>
      </c>
      <c r="AB18" s="347" t="s">
        <v>37</v>
      </c>
    </row>
    <row r="19" spans="1:28" s="14" customFormat="1" ht="42" customHeight="1" x14ac:dyDescent="0.2">
      <c r="A19" s="313"/>
      <c r="B19" s="313"/>
      <c r="C19" s="313"/>
      <c r="D19" s="339"/>
      <c r="E19" s="227"/>
      <c r="F19" s="227"/>
      <c r="G19" s="227"/>
      <c r="H19" s="74" t="s">
        <v>38</v>
      </c>
      <c r="I19" s="75"/>
      <c r="J19" s="55"/>
      <c r="K19" s="55"/>
      <c r="L19" s="71"/>
      <c r="M19" s="157"/>
      <c r="N19" s="59"/>
      <c r="O19" s="60"/>
      <c r="P19" s="78"/>
      <c r="Q19" s="68"/>
      <c r="R19" s="59"/>
      <c r="S19" s="60"/>
      <c r="T19" s="60"/>
      <c r="U19" s="324"/>
      <c r="V19" s="324"/>
      <c r="W19" s="324"/>
      <c r="X19" s="326"/>
      <c r="Y19" s="346"/>
      <c r="Z19" s="350"/>
      <c r="AA19" s="346"/>
      <c r="AB19" s="348"/>
    </row>
    <row r="20" spans="1:28" s="14" customFormat="1" ht="42" customHeight="1" x14ac:dyDescent="0.2">
      <c r="A20" s="225" t="s">
        <v>311</v>
      </c>
      <c r="B20" s="225" t="s">
        <v>29</v>
      </c>
      <c r="C20" s="225" t="s">
        <v>339</v>
      </c>
      <c r="D20" s="227" t="s">
        <v>340</v>
      </c>
      <c r="E20" s="342" t="s">
        <v>341</v>
      </c>
      <c r="F20" s="227" t="s">
        <v>342</v>
      </c>
      <c r="G20" s="227" t="s">
        <v>343</v>
      </c>
      <c r="H20" s="74" t="s">
        <v>35</v>
      </c>
      <c r="I20" s="75"/>
      <c r="J20" s="55"/>
      <c r="K20" s="55"/>
      <c r="L20" s="71"/>
      <c r="M20" s="149"/>
      <c r="N20" s="50">
        <v>0.5</v>
      </c>
      <c r="O20" s="57"/>
      <c r="P20" s="76"/>
      <c r="Q20" s="66"/>
      <c r="R20" s="57"/>
      <c r="S20" s="57"/>
      <c r="T20" s="57"/>
      <c r="U20" s="324">
        <f>SUM(M20:P20)</f>
        <v>0.5</v>
      </c>
      <c r="V20" s="324">
        <f>SUM(M21:P21)</f>
        <v>0.5</v>
      </c>
      <c r="W20" s="324">
        <f>SUM(I21:P21)</f>
        <v>0.5</v>
      </c>
      <c r="X20" s="326">
        <f t="shared" ref="X20" si="2">+V20/U20</f>
        <v>1</v>
      </c>
      <c r="Y20" s="335" t="s">
        <v>344</v>
      </c>
      <c r="Z20" s="333" t="s">
        <v>37</v>
      </c>
      <c r="AA20" s="335" t="s">
        <v>584</v>
      </c>
      <c r="AB20" s="337" t="s">
        <v>37</v>
      </c>
    </row>
    <row r="21" spans="1:28" s="14" customFormat="1" ht="42" customHeight="1" x14ac:dyDescent="0.2">
      <c r="A21" s="313"/>
      <c r="B21" s="313"/>
      <c r="C21" s="313"/>
      <c r="D21" s="339"/>
      <c r="E21" s="227"/>
      <c r="F21" s="227"/>
      <c r="G21" s="227"/>
      <c r="H21" s="74" t="s">
        <v>38</v>
      </c>
      <c r="I21" s="75"/>
      <c r="J21" s="55"/>
      <c r="K21" s="55"/>
      <c r="L21" s="71"/>
      <c r="M21" s="149"/>
      <c r="N21" s="171">
        <v>0.5</v>
      </c>
      <c r="O21" s="57"/>
      <c r="P21" s="76"/>
      <c r="Q21" s="66"/>
      <c r="R21" s="57"/>
      <c r="S21" s="57"/>
      <c r="T21" s="57"/>
      <c r="U21" s="324"/>
      <c r="V21" s="324"/>
      <c r="W21" s="324"/>
      <c r="X21" s="326"/>
      <c r="Y21" s="336"/>
      <c r="Z21" s="334"/>
      <c r="AA21" s="336"/>
      <c r="AB21" s="338"/>
    </row>
    <row r="22" spans="1:28" s="14" customFormat="1" ht="42" customHeight="1" x14ac:dyDescent="0.2">
      <c r="A22" s="225" t="s">
        <v>311</v>
      </c>
      <c r="B22" s="225" t="s">
        <v>29</v>
      </c>
      <c r="C22" s="225" t="s">
        <v>339</v>
      </c>
      <c r="D22" s="227" t="s">
        <v>345</v>
      </c>
      <c r="E22" s="340" t="s">
        <v>346</v>
      </c>
      <c r="F22" s="227" t="s">
        <v>347</v>
      </c>
      <c r="G22" s="227" t="s">
        <v>348</v>
      </c>
      <c r="H22" s="74" t="s">
        <v>35</v>
      </c>
      <c r="I22" s="75"/>
      <c r="J22" s="55"/>
      <c r="K22" s="55"/>
      <c r="L22" s="71"/>
      <c r="M22" s="157"/>
      <c r="N22" s="59"/>
      <c r="O22" s="50">
        <v>0.5</v>
      </c>
      <c r="P22" s="78"/>
      <c r="Q22" s="68"/>
      <c r="R22" s="59"/>
      <c r="S22" s="60"/>
      <c r="T22" s="60"/>
      <c r="U22" s="324">
        <f>SUM(M22:P22)</f>
        <v>0.5</v>
      </c>
      <c r="V22" s="324">
        <f>SUM(M23:P23)</f>
        <v>0.5</v>
      </c>
      <c r="W22" s="324">
        <f>SUM(I23:P23)</f>
        <v>0.5</v>
      </c>
      <c r="X22" s="326">
        <f t="shared" ref="X22" si="3">+V22/U22</f>
        <v>1</v>
      </c>
      <c r="Y22" s="335" t="s">
        <v>349</v>
      </c>
      <c r="Z22" s="333" t="s">
        <v>37</v>
      </c>
      <c r="AA22" s="335" t="s">
        <v>585</v>
      </c>
      <c r="AB22" s="337" t="s">
        <v>37</v>
      </c>
    </row>
    <row r="23" spans="1:28" s="14" customFormat="1" ht="42" customHeight="1" x14ac:dyDescent="0.2">
      <c r="A23" s="313"/>
      <c r="B23" s="313"/>
      <c r="C23" s="313"/>
      <c r="D23" s="227"/>
      <c r="E23" s="341"/>
      <c r="F23" s="227"/>
      <c r="G23" s="227"/>
      <c r="H23" s="74" t="s">
        <v>38</v>
      </c>
      <c r="I23" s="75"/>
      <c r="J23" s="55"/>
      <c r="K23" s="55"/>
      <c r="L23" s="71"/>
      <c r="M23" s="157"/>
      <c r="N23" s="59"/>
      <c r="O23" s="201">
        <v>0.5</v>
      </c>
      <c r="P23" s="78"/>
      <c r="Q23" s="68"/>
      <c r="R23" s="59"/>
      <c r="S23" s="60"/>
      <c r="T23" s="60"/>
      <c r="U23" s="324"/>
      <c r="V23" s="324"/>
      <c r="W23" s="324"/>
      <c r="X23" s="326"/>
      <c r="Y23" s="336"/>
      <c r="Z23" s="334"/>
      <c r="AA23" s="336"/>
      <c r="AB23" s="338"/>
    </row>
    <row r="24" spans="1:28" s="14" customFormat="1" ht="69" customHeight="1" x14ac:dyDescent="0.2">
      <c r="A24" s="225" t="s">
        <v>311</v>
      </c>
      <c r="B24" s="225" t="s">
        <v>29</v>
      </c>
      <c r="C24" s="225" t="s">
        <v>339</v>
      </c>
      <c r="D24" s="227" t="s">
        <v>350</v>
      </c>
      <c r="E24" s="227" t="s">
        <v>351</v>
      </c>
      <c r="F24" s="227" t="s">
        <v>347</v>
      </c>
      <c r="G24" s="227" t="s">
        <v>352</v>
      </c>
      <c r="H24" s="74" t="s">
        <v>35</v>
      </c>
      <c r="I24" s="75"/>
      <c r="J24" s="55"/>
      <c r="K24" s="50">
        <v>0.25</v>
      </c>
      <c r="L24" s="71"/>
      <c r="M24" s="149"/>
      <c r="N24" s="50">
        <v>0.25</v>
      </c>
      <c r="O24" s="57"/>
      <c r="P24" s="76"/>
      <c r="Q24" s="66"/>
      <c r="R24" s="57"/>
      <c r="S24" s="57"/>
      <c r="T24" s="57"/>
      <c r="U24" s="324">
        <f>SUM(M24:P24)</f>
        <v>0.25</v>
      </c>
      <c r="V24" s="324">
        <f>SUM(M25:P25)</f>
        <v>0.25</v>
      </c>
      <c r="W24" s="324">
        <f>SUM(I25:P25)</f>
        <v>0.5</v>
      </c>
      <c r="X24" s="326">
        <f t="shared" ref="X24" si="4">+V24/U24</f>
        <v>1</v>
      </c>
      <c r="Y24" s="335" t="s">
        <v>353</v>
      </c>
      <c r="Z24" s="333" t="s">
        <v>37</v>
      </c>
      <c r="AA24" s="335" t="s">
        <v>586</v>
      </c>
      <c r="AB24" s="337" t="s">
        <v>37</v>
      </c>
    </row>
    <row r="25" spans="1:28" s="14" customFormat="1" ht="42" customHeight="1" x14ac:dyDescent="0.2">
      <c r="A25" s="313"/>
      <c r="B25" s="313"/>
      <c r="C25" s="313"/>
      <c r="D25" s="339"/>
      <c r="E25" s="227"/>
      <c r="F25" s="227"/>
      <c r="G25" s="325"/>
      <c r="H25" s="74" t="s">
        <v>38</v>
      </c>
      <c r="I25" s="75"/>
      <c r="J25" s="55"/>
      <c r="K25" s="51">
        <v>0.25</v>
      </c>
      <c r="L25" s="71"/>
      <c r="M25" s="149"/>
      <c r="N25" s="171">
        <v>0.25</v>
      </c>
      <c r="O25" s="57"/>
      <c r="P25" s="76"/>
      <c r="Q25" s="66"/>
      <c r="R25" s="57"/>
      <c r="S25" s="57"/>
      <c r="T25" s="57"/>
      <c r="U25" s="324"/>
      <c r="V25" s="324"/>
      <c r="W25" s="324"/>
      <c r="X25" s="326"/>
      <c r="Y25" s="336"/>
      <c r="Z25" s="334"/>
      <c r="AA25" s="336"/>
      <c r="AB25" s="338"/>
    </row>
    <row r="26" spans="1:28" s="8" customFormat="1" ht="45.75" customHeight="1" x14ac:dyDescent="0.2">
      <c r="A26" s="225" t="s">
        <v>354</v>
      </c>
      <c r="B26" s="225" t="s">
        <v>29</v>
      </c>
      <c r="C26" s="225" t="s">
        <v>355</v>
      </c>
      <c r="D26" s="227" t="s">
        <v>356</v>
      </c>
      <c r="E26" s="227" t="s">
        <v>357</v>
      </c>
      <c r="F26" s="227" t="s">
        <v>358</v>
      </c>
      <c r="G26" s="227" t="s">
        <v>359</v>
      </c>
      <c r="H26" s="74" t="s">
        <v>35</v>
      </c>
      <c r="I26" s="75"/>
      <c r="J26" s="55"/>
      <c r="K26" s="55"/>
      <c r="L26" s="147">
        <v>0.28000000000000003</v>
      </c>
      <c r="M26" s="149"/>
      <c r="N26" s="57"/>
      <c r="O26" s="50">
        <v>0.36</v>
      </c>
      <c r="P26" s="76"/>
      <c r="Q26" s="66"/>
      <c r="R26" s="57"/>
      <c r="S26" s="57"/>
      <c r="T26" s="57"/>
      <c r="U26" s="324">
        <f>SUM(M26:P26)</f>
        <v>0.36</v>
      </c>
      <c r="V26" s="324">
        <f>SUM(M27:P27)</f>
        <v>0.36</v>
      </c>
      <c r="W26" s="324">
        <f>SUM(I27:P27)</f>
        <v>0.64</v>
      </c>
      <c r="X26" s="326">
        <f t="shared" ref="X26" si="5">+V26/U26</f>
        <v>1</v>
      </c>
      <c r="Y26" s="331" t="s">
        <v>360</v>
      </c>
      <c r="Z26" s="333" t="s">
        <v>37</v>
      </c>
      <c r="AA26" s="437" t="s">
        <v>587</v>
      </c>
      <c r="AB26" s="333" t="s">
        <v>37</v>
      </c>
    </row>
    <row r="27" spans="1:28" s="8" customFormat="1" ht="38.450000000000003" customHeight="1" x14ac:dyDescent="0.2">
      <c r="A27" s="313"/>
      <c r="B27" s="313"/>
      <c r="C27" s="313"/>
      <c r="D27" s="339"/>
      <c r="E27" s="227"/>
      <c r="F27" s="227"/>
      <c r="G27" s="325"/>
      <c r="H27" s="74" t="s">
        <v>38</v>
      </c>
      <c r="I27" s="152"/>
      <c r="J27" s="153"/>
      <c r="K27" s="153"/>
      <c r="L27" s="154">
        <v>0.28000000000000003</v>
      </c>
      <c r="M27" s="160"/>
      <c r="N27" s="161"/>
      <c r="O27" s="171">
        <v>0.36</v>
      </c>
      <c r="P27" s="162"/>
      <c r="Q27" s="66"/>
      <c r="R27" s="57"/>
      <c r="S27" s="57"/>
      <c r="T27" s="57"/>
      <c r="U27" s="324"/>
      <c r="V27" s="324"/>
      <c r="W27" s="324"/>
      <c r="X27" s="326"/>
      <c r="Y27" s="332"/>
      <c r="Z27" s="334"/>
      <c r="AA27" s="332"/>
      <c r="AB27" s="334"/>
    </row>
    <row r="28" spans="1:28" s="8" customFormat="1" ht="38.450000000000003" customHeight="1" x14ac:dyDescent="0.2"/>
    <row r="29" spans="1:28" s="8" customFormat="1" ht="38.450000000000003" customHeight="1" x14ac:dyDescent="0.2"/>
    <row r="30" spans="1:28" s="8" customFormat="1" ht="38.450000000000003" customHeight="1" x14ac:dyDescent="0.2"/>
    <row r="31" spans="1:28" s="8" customFormat="1" ht="38.450000000000003" customHeight="1" x14ac:dyDescent="0.2"/>
    <row r="32" spans="1:28" s="8" customFormat="1" ht="38.450000000000003" customHeight="1" x14ac:dyDescent="0.2"/>
    <row r="33" s="8" customFormat="1" ht="38.450000000000003" customHeight="1" x14ac:dyDescent="0.2"/>
    <row r="34" s="8" customFormat="1" ht="38.450000000000003" customHeight="1" x14ac:dyDescent="0.2"/>
    <row r="35" s="8" customFormat="1" ht="38.450000000000003" customHeight="1" x14ac:dyDescent="0.2"/>
    <row r="36" s="8" customFormat="1" ht="38.450000000000003" customHeight="1" x14ac:dyDescent="0.2"/>
    <row r="37" s="8" customFormat="1" ht="38.450000000000003" customHeight="1" x14ac:dyDescent="0.2"/>
    <row r="38" s="8" customFormat="1" ht="21" customHeight="1" x14ac:dyDescent="0.2"/>
    <row r="39" s="8" customFormat="1" ht="14.25" x14ac:dyDescent="0.2"/>
    <row r="40" s="8" customFormat="1" ht="15.75" customHeight="1" x14ac:dyDescent="0.2"/>
    <row r="41" s="8" customFormat="1" ht="14.25" x14ac:dyDescent="0.2"/>
    <row r="42" s="8" customFormat="1" ht="22.5" customHeight="1" x14ac:dyDescent="0.2"/>
    <row r="43" s="8" customFormat="1" ht="14.25" x14ac:dyDescent="0.2"/>
    <row r="44" s="8" customFormat="1" ht="14.25" x14ac:dyDescent="0.2"/>
    <row r="45" s="8" customFormat="1" ht="14.25" x14ac:dyDescent="0.2"/>
    <row r="46" s="8" customFormat="1" ht="14.25" x14ac:dyDescent="0.2"/>
    <row r="47" s="8" customFormat="1" ht="14.25" x14ac:dyDescent="0.2"/>
    <row r="48" s="8" customFormat="1" ht="14.25" x14ac:dyDescent="0.2"/>
    <row r="49" s="8" customFormat="1" ht="14.25" x14ac:dyDescent="0.2"/>
    <row r="50" customFormat="1" ht="21" customHeight="1" x14ac:dyDescent="0.25"/>
    <row r="51" customFormat="1" x14ac:dyDescent="0.25"/>
    <row r="52" customFormat="1" ht="15.75" customHeight="1" x14ac:dyDescent="0.25"/>
    <row r="53" customFormat="1" x14ac:dyDescent="0.25"/>
    <row r="54" customFormat="1" x14ac:dyDescent="0.25"/>
    <row r="55" customFormat="1" ht="49.5" customHeight="1" x14ac:dyDescent="0.25"/>
    <row r="56" customFormat="1" ht="15.75" customHeight="1" x14ac:dyDescent="0.25"/>
    <row r="57" customFormat="1" x14ac:dyDescent="0.25"/>
    <row r="58" customFormat="1" x14ac:dyDescent="0.25"/>
    <row r="59" customFormat="1" ht="24.75" customHeigh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158">
    <mergeCell ref="I6:L6"/>
    <mergeCell ref="M6:P6"/>
    <mergeCell ref="Q6:T6"/>
    <mergeCell ref="U6:U7"/>
    <mergeCell ref="A1:AB1"/>
    <mergeCell ref="A4:G5"/>
    <mergeCell ref="H4:V5"/>
    <mergeCell ref="W4:X5"/>
    <mergeCell ref="Y4:AB4"/>
    <mergeCell ref="A6:A7"/>
    <mergeCell ref="B6:B7"/>
    <mergeCell ref="C6:C7"/>
    <mergeCell ref="D6:D7"/>
    <mergeCell ref="E6:E7"/>
    <mergeCell ref="W8:W9"/>
    <mergeCell ref="X8:X9"/>
    <mergeCell ref="Y8:Y9"/>
    <mergeCell ref="Z8:Z9"/>
    <mergeCell ref="AA8:AA9"/>
    <mergeCell ref="AB8:AB9"/>
    <mergeCell ref="AB6:AB7"/>
    <mergeCell ref="A8:A13"/>
    <mergeCell ref="B8:B13"/>
    <mergeCell ref="C8:C13"/>
    <mergeCell ref="D8:D13"/>
    <mergeCell ref="E8:E9"/>
    <mergeCell ref="F8:F13"/>
    <mergeCell ref="G8:G9"/>
    <mergeCell ref="U8:U9"/>
    <mergeCell ref="V8:V9"/>
    <mergeCell ref="V6:V7"/>
    <mergeCell ref="W6:W7"/>
    <mergeCell ref="X6:X7"/>
    <mergeCell ref="Y6:Y7"/>
    <mergeCell ref="Z6:Z7"/>
    <mergeCell ref="AA6:AA7"/>
    <mergeCell ref="F6:F7"/>
    <mergeCell ref="G6:G7"/>
    <mergeCell ref="Y10:Y11"/>
    <mergeCell ref="Z10:Z11"/>
    <mergeCell ref="AA10:AA11"/>
    <mergeCell ref="AB10:AB11"/>
    <mergeCell ref="E12:E13"/>
    <mergeCell ref="G12:G13"/>
    <mergeCell ref="U12:U13"/>
    <mergeCell ref="V12:V13"/>
    <mergeCell ref="W12:W13"/>
    <mergeCell ref="X12:X13"/>
    <mergeCell ref="E10:E11"/>
    <mergeCell ref="G10:G11"/>
    <mergeCell ref="U10:U11"/>
    <mergeCell ref="V10:V11"/>
    <mergeCell ref="W10:W11"/>
    <mergeCell ref="X10:X11"/>
    <mergeCell ref="Y12:Y13"/>
    <mergeCell ref="Z12:Z13"/>
    <mergeCell ref="AA12:AA13"/>
    <mergeCell ref="AB12:AB13"/>
    <mergeCell ref="C14:C17"/>
    <mergeCell ref="D14:D17"/>
    <mergeCell ref="E14:E15"/>
    <mergeCell ref="F14:F17"/>
    <mergeCell ref="Z14:Z15"/>
    <mergeCell ref="AA14:AA15"/>
    <mergeCell ref="AB14:AB15"/>
    <mergeCell ref="E16:E17"/>
    <mergeCell ref="G16:G17"/>
    <mergeCell ref="U16:U17"/>
    <mergeCell ref="V16:V17"/>
    <mergeCell ref="W16:W17"/>
    <mergeCell ref="X16:X17"/>
    <mergeCell ref="Y16:Y17"/>
    <mergeCell ref="G14:G15"/>
    <mergeCell ref="U14:U15"/>
    <mergeCell ref="V14:V15"/>
    <mergeCell ref="W14:W15"/>
    <mergeCell ref="X14:X15"/>
    <mergeCell ref="Y14:Y15"/>
    <mergeCell ref="Z16:Z17"/>
    <mergeCell ref="AA16:AA17"/>
    <mergeCell ref="C20:C21"/>
    <mergeCell ref="D20:D21"/>
    <mergeCell ref="E20:E21"/>
    <mergeCell ref="F20:F21"/>
    <mergeCell ref="G20:G21"/>
    <mergeCell ref="U20:U21"/>
    <mergeCell ref="U18:U19"/>
    <mergeCell ref="AB16:AB17"/>
    <mergeCell ref="A18:A19"/>
    <mergeCell ref="B18:B19"/>
    <mergeCell ref="C18:C19"/>
    <mergeCell ref="D18:D19"/>
    <mergeCell ref="E18:E19"/>
    <mergeCell ref="F18:F19"/>
    <mergeCell ref="G18:G19"/>
    <mergeCell ref="AA18:AA19"/>
    <mergeCell ref="AB18:AB19"/>
    <mergeCell ref="V18:V19"/>
    <mergeCell ref="W18:W19"/>
    <mergeCell ref="X18:X19"/>
    <mergeCell ref="Y18:Y19"/>
    <mergeCell ref="Z18:Z19"/>
    <mergeCell ref="A14:A17"/>
    <mergeCell ref="B14:B17"/>
    <mergeCell ref="W22:W23"/>
    <mergeCell ref="X22:X23"/>
    <mergeCell ref="Y22:Y23"/>
    <mergeCell ref="Z22:Z23"/>
    <mergeCell ref="AA22:AA23"/>
    <mergeCell ref="AB22:AB23"/>
    <mergeCell ref="AB20:AB21"/>
    <mergeCell ref="A22:A23"/>
    <mergeCell ref="B22:B23"/>
    <mergeCell ref="C22:C23"/>
    <mergeCell ref="D22:D23"/>
    <mergeCell ref="E22:E23"/>
    <mergeCell ref="F22:F23"/>
    <mergeCell ref="G22:G23"/>
    <mergeCell ref="U22:U23"/>
    <mergeCell ref="V22:V23"/>
    <mergeCell ref="V20:V21"/>
    <mergeCell ref="W20:W21"/>
    <mergeCell ref="X20:X21"/>
    <mergeCell ref="Y20:Y21"/>
    <mergeCell ref="Z20:Z21"/>
    <mergeCell ref="AA20:AA21"/>
    <mergeCell ref="A20:A21"/>
    <mergeCell ref="B20:B21"/>
    <mergeCell ref="A26:A27"/>
    <mergeCell ref="B26:B27"/>
    <mergeCell ref="C26:C27"/>
    <mergeCell ref="D26:D27"/>
    <mergeCell ref="E26:E27"/>
    <mergeCell ref="F26:F27"/>
    <mergeCell ref="G26:G27"/>
    <mergeCell ref="G24:G25"/>
    <mergeCell ref="U24:U25"/>
    <mergeCell ref="A24:A25"/>
    <mergeCell ref="B24:B25"/>
    <mergeCell ref="C24:C25"/>
    <mergeCell ref="D24:D25"/>
    <mergeCell ref="E24:E25"/>
    <mergeCell ref="F24:F25"/>
    <mergeCell ref="AA26:AA27"/>
    <mergeCell ref="AB26:AB27"/>
    <mergeCell ref="U26:U27"/>
    <mergeCell ref="V26:V27"/>
    <mergeCell ref="W26:W27"/>
    <mergeCell ref="X26:X27"/>
    <mergeCell ref="Y26:Y27"/>
    <mergeCell ref="Z26:Z27"/>
    <mergeCell ref="Z24:Z25"/>
    <mergeCell ref="AA24:AA25"/>
    <mergeCell ref="AB24:AB25"/>
    <mergeCell ref="V24:V25"/>
    <mergeCell ref="W24:W25"/>
    <mergeCell ref="X24:X25"/>
    <mergeCell ref="Y24:Y25"/>
  </mergeCells>
  <conditionalFormatting sqref="I9:K9">
    <cfRule type="cellIs" dxfId="77" priority="1" operator="equal">
      <formula>0</formula>
    </cfRule>
    <cfRule type="cellIs" dxfId="76" priority="2" operator="lessThan">
      <formula>0.99</formula>
    </cfRule>
    <cfRule type="cellIs" dxfId="75" priority="3" operator="equal">
      <formula>$K$8</formula>
    </cfRule>
    <cfRule type="cellIs" dxfId="74" priority="4" operator="equal">
      <formula>0</formula>
    </cfRule>
    <cfRule type="cellIs" dxfId="73" priority="5" operator="lessThan">
      <formula>$L$10</formula>
    </cfRule>
    <cfRule type="cellIs" dxfId="72" priority="6" operator="equal">
      <formula>$L$10</formula>
    </cfRule>
    <cfRule type="colorScale" priority="7">
      <colorScale>
        <cfvo type="num" val="79"/>
        <cfvo type="num" val="80"/>
        <cfvo type="num" val="100"/>
        <color rgb="FFFF0000"/>
        <color rgb="FFFFEB84"/>
        <color rgb="FF63BE7B"/>
      </colorScale>
    </cfRule>
  </conditionalFormatting>
  <printOptions horizontalCentered="1" verticalCentered="1"/>
  <pageMargins left="0.11811023622047245" right="0.11811023622047245" top="0.35433070866141736" bottom="0.35433070866141736" header="0.31496062992125984" footer="0.31496062992125984"/>
  <pageSetup paperSize="5" scale="30" fitToWidth="0"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310AA-B2C7-4026-B9EB-1E6705581148}">
  <sheetPr>
    <tabColor rgb="FF92D050"/>
  </sheetPr>
  <dimension ref="A1:AB60"/>
  <sheetViews>
    <sheetView view="pageBreakPreview" topLeftCell="N5" zoomScale="73" zoomScaleNormal="64" zoomScaleSheetLayoutView="73" workbookViewId="0">
      <pane ySplit="3" topLeftCell="A46" activePane="bottomLeft" state="frozen"/>
      <selection pane="bottomLeft" activeCell="AA58" sqref="AA58"/>
    </sheetView>
  </sheetViews>
  <sheetFormatPr baseColWidth="10" defaultColWidth="11.42578125" defaultRowHeight="15" x14ac:dyDescent="0.25"/>
  <cols>
    <col min="1" max="1" width="20.5703125" style="5" customWidth="1"/>
    <col min="2" max="2" width="17.85546875" style="5" customWidth="1"/>
    <col min="3" max="4" width="16.7109375" style="5" customWidth="1"/>
    <col min="5" max="5" width="41.85546875" style="5" customWidth="1"/>
    <col min="6" max="6" width="18" style="6" bestFit="1" customWidth="1"/>
    <col min="7" max="7" width="41.140625" style="5" customWidth="1"/>
    <col min="8" max="8" width="7" style="5" customWidth="1"/>
    <col min="9" max="10" width="6.85546875" style="5" customWidth="1"/>
    <col min="11" max="11" width="8.28515625" style="5" customWidth="1"/>
    <col min="12" max="12" width="8.85546875" style="5" customWidth="1"/>
    <col min="13" max="16" width="6.85546875" style="5" customWidth="1"/>
    <col min="17" max="20" width="6.85546875" style="5" hidden="1" customWidth="1"/>
    <col min="21" max="21" width="18.140625" style="5" customWidth="1"/>
    <col min="22" max="23" width="15.85546875" style="5" customWidth="1"/>
    <col min="24" max="24" width="19.28515625" style="5" customWidth="1"/>
    <col min="25" max="26" width="60.7109375" style="5" customWidth="1"/>
    <col min="27" max="27" width="80.85546875" style="5" customWidth="1"/>
    <col min="28" max="28" width="60.7109375" style="5" customWidth="1"/>
    <col min="29" max="257" width="9.140625" style="5"/>
    <col min="258" max="258" width="32.42578125" style="5" customWidth="1"/>
    <col min="259" max="259" width="17.85546875" style="5" customWidth="1"/>
    <col min="260" max="260" width="16.7109375" style="5" customWidth="1"/>
    <col min="261" max="261" width="17.85546875" style="5" customWidth="1"/>
    <col min="262" max="262" width="19.5703125" style="5" customWidth="1"/>
    <col min="263" max="263" width="41.85546875" style="5" customWidth="1"/>
    <col min="264" max="265" width="0" style="5" hidden="1" customWidth="1"/>
    <col min="266" max="266" width="5.28515625" style="5" customWidth="1"/>
    <col min="267" max="278" width="4.42578125" style="5" customWidth="1"/>
    <col min="279" max="281" width="15.85546875" style="5" customWidth="1"/>
    <col min="282" max="282" width="41.85546875" style="5" customWidth="1"/>
    <col min="283" max="283" width="21.42578125" style="5" customWidth="1"/>
    <col min="284" max="284" width="30.28515625" style="5" customWidth="1"/>
    <col min="285" max="513" width="9.140625" style="5"/>
    <col min="514" max="514" width="32.42578125" style="5" customWidth="1"/>
    <col min="515" max="515" width="17.85546875" style="5" customWidth="1"/>
    <col min="516" max="516" width="16.7109375" style="5" customWidth="1"/>
    <col min="517" max="517" width="17.85546875" style="5" customWidth="1"/>
    <col min="518" max="518" width="19.5703125" style="5" customWidth="1"/>
    <col min="519" max="519" width="41.85546875" style="5" customWidth="1"/>
    <col min="520" max="521" width="0" style="5" hidden="1" customWidth="1"/>
    <col min="522" max="522" width="5.28515625" style="5" customWidth="1"/>
    <col min="523" max="534" width="4.42578125" style="5" customWidth="1"/>
    <col min="535" max="537" width="15.85546875" style="5" customWidth="1"/>
    <col min="538" max="538" width="41.85546875" style="5" customWidth="1"/>
    <col min="539" max="539" width="21.42578125" style="5" customWidth="1"/>
    <col min="540" max="540" width="30.28515625" style="5" customWidth="1"/>
    <col min="541" max="769" width="9.140625" style="5"/>
    <col min="770" max="770" width="32.42578125" style="5" customWidth="1"/>
    <col min="771" max="771" width="17.85546875" style="5" customWidth="1"/>
    <col min="772" max="772" width="16.7109375" style="5" customWidth="1"/>
    <col min="773" max="773" width="17.85546875" style="5" customWidth="1"/>
    <col min="774" max="774" width="19.5703125" style="5" customWidth="1"/>
    <col min="775" max="775" width="41.85546875" style="5" customWidth="1"/>
    <col min="776" max="777" width="0" style="5" hidden="1" customWidth="1"/>
    <col min="778" max="778" width="5.28515625" style="5" customWidth="1"/>
    <col min="779" max="790" width="4.42578125" style="5" customWidth="1"/>
    <col min="791" max="793" width="15.85546875" style="5" customWidth="1"/>
    <col min="794" max="794" width="41.85546875" style="5" customWidth="1"/>
    <col min="795" max="795" width="21.42578125" style="5" customWidth="1"/>
    <col min="796" max="796" width="30.28515625" style="5" customWidth="1"/>
    <col min="797" max="1025" width="9.140625" style="5"/>
    <col min="1026" max="1026" width="32.42578125" style="5" customWidth="1"/>
    <col min="1027" max="1027" width="17.85546875" style="5" customWidth="1"/>
    <col min="1028" max="1028" width="16.7109375" style="5" customWidth="1"/>
    <col min="1029" max="1029" width="17.85546875" style="5" customWidth="1"/>
    <col min="1030" max="1030" width="19.5703125" style="5" customWidth="1"/>
    <col min="1031" max="1031" width="41.85546875" style="5" customWidth="1"/>
    <col min="1032" max="1033" width="0" style="5" hidden="1" customWidth="1"/>
    <col min="1034" max="1034" width="5.28515625" style="5" customWidth="1"/>
    <col min="1035" max="1046" width="4.42578125" style="5" customWidth="1"/>
    <col min="1047" max="1049" width="15.85546875" style="5" customWidth="1"/>
    <col min="1050" max="1050" width="41.85546875" style="5" customWidth="1"/>
    <col min="1051" max="1051" width="21.42578125" style="5" customWidth="1"/>
    <col min="1052" max="1052" width="30.28515625" style="5" customWidth="1"/>
    <col min="1053" max="1281" width="9.140625" style="5"/>
    <col min="1282" max="1282" width="32.42578125" style="5" customWidth="1"/>
    <col min="1283" max="1283" width="17.85546875" style="5" customWidth="1"/>
    <col min="1284" max="1284" width="16.7109375" style="5" customWidth="1"/>
    <col min="1285" max="1285" width="17.85546875" style="5" customWidth="1"/>
    <col min="1286" max="1286" width="19.5703125" style="5" customWidth="1"/>
    <col min="1287" max="1287" width="41.85546875" style="5" customWidth="1"/>
    <col min="1288" max="1289" width="0" style="5" hidden="1" customWidth="1"/>
    <col min="1290" max="1290" width="5.28515625" style="5" customWidth="1"/>
    <col min="1291" max="1302" width="4.42578125" style="5" customWidth="1"/>
    <col min="1303" max="1305" width="15.85546875" style="5" customWidth="1"/>
    <col min="1306" max="1306" width="41.85546875" style="5" customWidth="1"/>
    <col min="1307" max="1307" width="21.42578125" style="5" customWidth="1"/>
    <col min="1308" max="1308" width="30.28515625" style="5" customWidth="1"/>
    <col min="1309" max="1537" width="9.140625" style="5"/>
    <col min="1538" max="1538" width="32.42578125" style="5" customWidth="1"/>
    <col min="1539" max="1539" width="17.85546875" style="5" customWidth="1"/>
    <col min="1540" max="1540" width="16.7109375" style="5" customWidth="1"/>
    <col min="1541" max="1541" width="17.85546875" style="5" customWidth="1"/>
    <col min="1542" max="1542" width="19.5703125" style="5" customWidth="1"/>
    <col min="1543" max="1543" width="41.85546875" style="5" customWidth="1"/>
    <col min="1544" max="1545" width="0" style="5" hidden="1" customWidth="1"/>
    <col min="1546" max="1546" width="5.28515625" style="5" customWidth="1"/>
    <col min="1547" max="1558" width="4.42578125" style="5" customWidth="1"/>
    <col min="1559" max="1561" width="15.85546875" style="5" customWidth="1"/>
    <col min="1562" max="1562" width="41.85546875" style="5" customWidth="1"/>
    <col min="1563" max="1563" width="21.42578125" style="5" customWidth="1"/>
    <col min="1564" max="1564" width="30.28515625" style="5" customWidth="1"/>
    <col min="1565" max="1793" width="9.140625" style="5"/>
    <col min="1794" max="1794" width="32.42578125" style="5" customWidth="1"/>
    <col min="1795" max="1795" width="17.85546875" style="5" customWidth="1"/>
    <col min="1796" max="1796" width="16.7109375" style="5" customWidth="1"/>
    <col min="1797" max="1797" width="17.85546875" style="5" customWidth="1"/>
    <col min="1798" max="1798" width="19.5703125" style="5" customWidth="1"/>
    <col min="1799" max="1799" width="41.85546875" style="5" customWidth="1"/>
    <col min="1800" max="1801" width="0" style="5" hidden="1" customWidth="1"/>
    <col min="1802" max="1802" width="5.28515625" style="5" customWidth="1"/>
    <col min="1803" max="1814" width="4.42578125" style="5" customWidth="1"/>
    <col min="1815" max="1817" width="15.85546875" style="5" customWidth="1"/>
    <col min="1818" max="1818" width="41.85546875" style="5" customWidth="1"/>
    <col min="1819" max="1819" width="21.42578125" style="5" customWidth="1"/>
    <col min="1820" max="1820" width="30.28515625" style="5" customWidth="1"/>
    <col min="1821" max="2049" width="9.140625" style="5"/>
    <col min="2050" max="2050" width="32.42578125" style="5" customWidth="1"/>
    <col min="2051" max="2051" width="17.85546875" style="5" customWidth="1"/>
    <col min="2052" max="2052" width="16.7109375" style="5" customWidth="1"/>
    <col min="2053" max="2053" width="17.85546875" style="5" customWidth="1"/>
    <col min="2054" max="2054" width="19.5703125" style="5" customWidth="1"/>
    <col min="2055" max="2055" width="41.85546875" style="5" customWidth="1"/>
    <col min="2056" max="2057" width="0" style="5" hidden="1" customWidth="1"/>
    <col min="2058" max="2058" width="5.28515625" style="5" customWidth="1"/>
    <col min="2059" max="2070" width="4.42578125" style="5" customWidth="1"/>
    <col min="2071" max="2073" width="15.85546875" style="5" customWidth="1"/>
    <col min="2074" max="2074" width="41.85546875" style="5" customWidth="1"/>
    <col min="2075" max="2075" width="21.42578125" style="5" customWidth="1"/>
    <col min="2076" max="2076" width="30.28515625" style="5" customWidth="1"/>
    <col min="2077" max="2305" width="9.140625" style="5"/>
    <col min="2306" max="2306" width="32.42578125" style="5" customWidth="1"/>
    <col min="2307" max="2307" width="17.85546875" style="5" customWidth="1"/>
    <col min="2308" max="2308" width="16.7109375" style="5" customWidth="1"/>
    <col min="2309" max="2309" width="17.85546875" style="5" customWidth="1"/>
    <col min="2310" max="2310" width="19.5703125" style="5" customWidth="1"/>
    <col min="2311" max="2311" width="41.85546875" style="5" customWidth="1"/>
    <col min="2312" max="2313" width="0" style="5" hidden="1" customWidth="1"/>
    <col min="2314" max="2314" width="5.28515625" style="5" customWidth="1"/>
    <col min="2315" max="2326" width="4.42578125" style="5" customWidth="1"/>
    <col min="2327" max="2329" width="15.85546875" style="5" customWidth="1"/>
    <col min="2330" max="2330" width="41.85546875" style="5" customWidth="1"/>
    <col min="2331" max="2331" width="21.42578125" style="5" customWidth="1"/>
    <col min="2332" max="2332" width="30.28515625" style="5" customWidth="1"/>
    <col min="2333" max="2561" width="9.140625" style="5"/>
    <col min="2562" max="2562" width="32.42578125" style="5" customWidth="1"/>
    <col min="2563" max="2563" width="17.85546875" style="5" customWidth="1"/>
    <col min="2564" max="2564" width="16.7109375" style="5" customWidth="1"/>
    <col min="2565" max="2565" width="17.85546875" style="5" customWidth="1"/>
    <col min="2566" max="2566" width="19.5703125" style="5" customWidth="1"/>
    <col min="2567" max="2567" width="41.85546875" style="5" customWidth="1"/>
    <col min="2568" max="2569" width="0" style="5" hidden="1" customWidth="1"/>
    <col min="2570" max="2570" width="5.28515625" style="5" customWidth="1"/>
    <col min="2571" max="2582" width="4.42578125" style="5" customWidth="1"/>
    <col min="2583" max="2585" width="15.85546875" style="5" customWidth="1"/>
    <col min="2586" max="2586" width="41.85546875" style="5" customWidth="1"/>
    <col min="2587" max="2587" width="21.42578125" style="5" customWidth="1"/>
    <col min="2588" max="2588" width="30.28515625" style="5" customWidth="1"/>
    <col min="2589" max="2817" width="9.140625" style="5"/>
    <col min="2818" max="2818" width="32.42578125" style="5" customWidth="1"/>
    <col min="2819" max="2819" width="17.85546875" style="5" customWidth="1"/>
    <col min="2820" max="2820" width="16.7109375" style="5" customWidth="1"/>
    <col min="2821" max="2821" width="17.85546875" style="5" customWidth="1"/>
    <col min="2822" max="2822" width="19.5703125" style="5" customWidth="1"/>
    <col min="2823" max="2823" width="41.85546875" style="5" customWidth="1"/>
    <col min="2824" max="2825" width="0" style="5" hidden="1" customWidth="1"/>
    <col min="2826" max="2826" width="5.28515625" style="5" customWidth="1"/>
    <col min="2827" max="2838" width="4.42578125" style="5" customWidth="1"/>
    <col min="2839" max="2841" width="15.85546875" style="5" customWidth="1"/>
    <col min="2842" max="2842" width="41.85546875" style="5" customWidth="1"/>
    <col min="2843" max="2843" width="21.42578125" style="5" customWidth="1"/>
    <col min="2844" max="2844" width="30.28515625" style="5" customWidth="1"/>
    <col min="2845" max="3073" width="9.140625" style="5"/>
    <col min="3074" max="3074" width="32.42578125" style="5" customWidth="1"/>
    <col min="3075" max="3075" width="17.85546875" style="5" customWidth="1"/>
    <col min="3076" max="3076" width="16.7109375" style="5" customWidth="1"/>
    <col min="3077" max="3077" width="17.85546875" style="5" customWidth="1"/>
    <col min="3078" max="3078" width="19.5703125" style="5" customWidth="1"/>
    <col min="3079" max="3079" width="41.85546875" style="5" customWidth="1"/>
    <col min="3080" max="3081" width="0" style="5" hidden="1" customWidth="1"/>
    <col min="3082" max="3082" width="5.28515625" style="5" customWidth="1"/>
    <col min="3083" max="3094" width="4.42578125" style="5" customWidth="1"/>
    <col min="3095" max="3097" width="15.85546875" style="5" customWidth="1"/>
    <col min="3098" max="3098" width="41.85546875" style="5" customWidth="1"/>
    <col min="3099" max="3099" width="21.42578125" style="5" customWidth="1"/>
    <col min="3100" max="3100" width="30.28515625" style="5" customWidth="1"/>
    <col min="3101" max="3329" width="9.140625" style="5"/>
    <col min="3330" max="3330" width="32.42578125" style="5" customWidth="1"/>
    <col min="3331" max="3331" width="17.85546875" style="5" customWidth="1"/>
    <col min="3332" max="3332" width="16.7109375" style="5" customWidth="1"/>
    <col min="3333" max="3333" width="17.85546875" style="5" customWidth="1"/>
    <col min="3334" max="3334" width="19.5703125" style="5" customWidth="1"/>
    <col min="3335" max="3335" width="41.85546875" style="5" customWidth="1"/>
    <col min="3336" max="3337" width="0" style="5" hidden="1" customWidth="1"/>
    <col min="3338" max="3338" width="5.28515625" style="5" customWidth="1"/>
    <col min="3339" max="3350" width="4.42578125" style="5" customWidth="1"/>
    <col min="3351" max="3353" width="15.85546875" style="5" customWidth="1"/>
    <col min="3354" max="3354" width="41.85546875" style="5" customWidth="1"/>
    <col min="3355" max="3355" width="21.42578125" style="5" customWidth="1"/>
    <col min="3356" max="3356" width="30.28515625" style="5" customWidth="1"/>
    <col min="3357" max="3585" width="9.140625" style="5"/>
    <col min="3586" max="3586" width="32.42578125" style="5" customWidth="1"/>
    <col min="3587" max="3587" width="17.85546875" style="5" customWidth="1"/>
    <col min="3588" max="3588" width="16.7109375" style="5" customWidth="1"/>
    <col min="3589" max="3589" width="17.85546875" style="5" customWidth="1"/>
    <col min="3590" max="3590" width="19.5703125" style="5" customWidth="1"/>
    <col min="3591" max="3591" width="41.85546875" style="5" customWidth="1"/>
    <col min="3592" max="3593" width="0" style="5" hidden="1" customWidth="1"/>
    <col min="3594" max="3594" width="5.28515625" style="5" customWidth="1"/>
    <col min="3595" max="3606" width="4.42578125" style="5" customWidth="1"/>
    <col min="3607" max="3609" width="15.85546875" style="5" customWidth="1"/>
    <col min="3610" max="3610" width="41.85546875" style="5" customWidth="1"/>
    <col min="3611" max="3611" width="21.42578125" style="5" customWidth="1"/>
    <col min="3612" max="3612" width="30.28515625" style="5" customWidth="1"/>
    <col min="3613" max="3841" width="9.140625" style="5"/>
    <col min="3842" max="3842" width="32.42578125" style="5" customWidth="1"/>
    <col min="3843" max="3843" width="17.85546875" style="5" customWidth="1"/>
    <col min="3844" max="3844" width="16.7109375" style="5" customWidth="1"/>
    <col min="3845" max="3845" width="17.85546875" style="5" customWidth="1"/>
    <col min="3846" max="3846" width="19.5703125" style="5" customWidth="1"/>
    <col min="3847" max="3847" width="41.85546875" style="5" customWidth="1"/>
    <col min="3848" max="3849" width="0" style="5" hidden="1" customWidth="1"/>
    <col min="3850" max="3850" width="5.28515625" style="5" customWidth="1"/>
    <col min="3851" max="3862" width="4.42578125" style="5" customWidth="1"/>
    <col min="3863" max="3865" width="15.85546875" style="5" customWidth="1"/>
    <col min="3866" max="3866" width="41.85546875" style="5" customWidth="1"/>
    <col min="3867" max="3867" width="21.42578125" style="5" customWidth="1"/>
    <col min="3868" max="3868" width="30.28515625" style="5" customWidth="1"/>
    <col min="3869" max="4097" width="9.140625" style="5"/>
    <col min="4098" max="4098" width="32.42578125" style="5" customWidth="1"/>
    <col min="4099" max="4099" width="17.85546875" style="5" customWidth="1"/>
    <col min="4100" max="4100" width="16.7109375" style="5" customWidth="1"/>
    <col min="4101" max="4101" width="17.85546875" style="5" customWidth="1"/>
    <col min="4102" max="4102" width="19.5703125" style="5" customWidth="1"/>
    <col min="4103" max="4103" width="41.85546875" style="5" customWidth="1"/>
    <col min="4104" max="4105" width="0" style="5" hidden="1" customWidth="1"/>
    <col min="4106" max="4106" width="5.28515625" style="5" customWidth="1"/>
    <col min="4107" max="4118" width="4.42578125" style="5" customWidth="1"/>
    <col min="4119" max="4121" width="15.85546875" style="5" customWidth="1"/>
    <col min="4122" max="4122" width="41.85546875" style="5" customWidth="1"/>
    <col min="4123" max="4123" width="21.42578125" style="5" customWidth="1"/>
    <col min="4124" max="4124" width="30.28515625" style="5" customWidth="1"/>
    <col min="4125" max="4353" width="9.140625" style="5"/>
    <col min="4354" max="4354" width="32.42578125" style="5" customWidth="1"/>
    <col min="4355" max="4355" width="17.85546875" style="5" customWidth="1"/>
    <col min="4356" max="4356" width="16.7109375" style="5" customWidth="1"/>
    <col min="4357" max="4357" width="17.85546875" style="5" customWidth="1"/>
    <col min="4358" max="4358" width="19.5703125" style="5" customWidth="1"/>
    <col min="4359" max="4359" width="41.85546875" style="5" customWidth="1"/>
    <col min="4360" max="4361" width="0" style="5" hidden="1" customWidth="1"/>
    <col min="4362" max="4362" width="5.28515625" style="5" customWidth="1"/>
    <col min="4363" max="4374" width="4.42578125" style="5" customWidth="1"/>
    <col min="4375" max="4377" width="15.85546875" style="5" customWidth="1"/>
    <col min="4378" max="4378" width="41.85546875" style="5" customWidth="1"/>
    <col min="4379" max="4379" width="21.42578125" style="5" customWidth="1"/>
    <col min="4380" max="4380" width="30.28515625" style="5" customWidth="1"/>
    <col min="4381" max="4609" width="9.140625" style="5"/>
    <col min="4610" max="4610" width="32.42578125" style="5" customWidth="1"/>
    <col min="4611" max="4611" width="17.85546875" style="5" customWidth="1"/>
    <col min="4612" max="4612" width="16.7109375" style="5" customWidth="1"/>
    <col min="4613" max="4613" width="17.85546875" style="5" customWidth="1"/>
    <col min="4614" max="4614" width="19.5703125" style="5" customWidth="1"/>
    <col min="4615" max="4615" width="41.85546875" style="5" customWidth="1"/>
    <col min="4616" max="4617" width="0" style="5" hidden="1" customWidth="1"/>
    <col min="4618" max="4618" width="5.28515625" style="5" customWidth="1"/>
    <col min="4619" max="4630" width="4.42578125" style="5" customWidth="1"/>
    <col min="4631" max="4633" width="15.85546875" style="5" customWidth="1"/>
    <col min="4634" max="4634" width="41.85546875" style="5" customWidth="1"/>
    <col min="4635" max="4635" width="21.42578125" style="5" customWidth="1"/>
    <col min="4636" max="4636" width="30.28515625" style="5" customWidth="1"/>
    <col min="4637" max="4865" width="9.140625" style="5"/>
    <col min="4866" max="4866" width="32.42578125" style="5" customWidth="1"/>
    <col min="4867" max="4867" width="17.85546875" style="5" customWidth="1"/>
    <col min="4868" max="4868" width="16.7109375" style="5" customWidth="1"/>
    <col min="4869" max="4869" width="17.85546875" style="5" customWidth="1"/>
    <col min="4870" max="4870" width="19.5703125" style="5" customWidth="1"/>
    <col min="4871" max="4871" width="41.85546875" style="5" customWidth="1"/>
    <col min="4872" max="4873" width="0" style="5" hidden="1" customWidth="1"/>
    <col min="4874" max="4874" width="5.28515625" style="5" customWidth="1"/>
    <col min="4875" max="4886" width="4.42578125" style="5" customWidth="1"/>
    <col min="4887" max="4889" width="15.85546875" style="5" customWidth="1"/>
    <col min="4890" max="4890" width="41.85546875" style="5" customWidth="1"/>
    <col min="4891" max="4891" width="21.42578125" style="5" customWidth="1"/>
    <col min="4892" max="4892" width="30.28515625" style="5" customWidth="1"/>
    <col min="4893" max="5121" width="9.140625" style="5"/>
    <col min="5122" max="5122" width="32.42578125" style="5" customWidth="1"/>
    <col min="5123" max="5123" width="17.85546875" style="5" customWidth="1"/>
    <col min="5124" max="5124" width="16.7109375" style="5" customWidth="1"/>
    <col min="5125" max="5125" width="17.85546875" style="5" customWidth="1"/>
    <col min="5126" max="5126" width="19.5703125" style="5" customWidth="1"/>
    <col min="5127" max="5127" width="41.85546875" style="5" customWidth="1"/>
    <col min="5128" max="5129" width="0" style="5" hidden="1" customWidth="1"/>
    <col min="5130" max="5130" width="5.28515625" style="5" customWidth="1"/>
    <col min="5131" max="5142" width="4.42578125" style="5" customWidth="1"/>
    <col min="5143" max="5145" width="15.85546875" style="5" customWidth="1"/>
    <col min="5146" max="5146" width="41.85546875" style="5" customWidth="1"/>
    <col min="5147" max="5147" width="21.42578125" style="5" customWidth="1"/>
    <col min="5148" max="5148" width="30.28515625" style="5" customWidth="1"/>
    <col min="5149" max="5377" width="9.140625" style="5"/>
    <col min="5378" max="5378" width="32.42578125" style="5" customWidth="1"/>
    <col min="5379" max="5379" width="17.85546875" style="5" customWidth="1"/>
    <col min="5380" max="5380" width="16.7109375" style="5" customWidth="1"/>
    <col min="5381" max="5381" width="17.85546875" style="5" customWidth="1"/>
    <col min="5382" max="5382" width="19.5703125" style="5" customWidth="1"/>
    <col min="5383" max="5383" width="41.85546875" style="5" customWidth="1"/>
    <col min="5384" max="5385" width="0" style="5" hidden="1" customWidth="1"/>
    <col min="5386" max="5386" width="5.28515625" style="5" customWidth="1"/>
    <col min="5387" max="5398" width="4.42578125" style="5" customWidth="1"/>
    <col min="5399" max="5401" width="15.85546875" style="5" customWidth="1"/>
    <col min="5402" max="5402" width="41.85546875" style="5" customWidth="1"/>
    <col min="5403" max="5403" width="21.42578125" style="5" customWidth="1"/>
    <col min="5404" max="5404" width="30.28515625" style="5" customWidth="1"/>
    <col min="5405" max="5633" width="9.140625" style="5"/>
    <col min="5634" max="5634" width="32.42578125" style="5" customWidth="1"/>
    <col min="5635" max="5635" width="17.85546875" style="5" customWidth="1"/>
    <col min="5636" max="5636" width="16.7109375" style="5" customWidth="1"/>
    <col min="5637" max="5637" width="17.85546875" style="5" customWidth="1"/>
    <col min="5638" max="5638" width="19.5703125" style="5" customWidth="1"/>
    <col min="5639" max="5639" width="41.85546875" style="5" customWidth="1"/>
    <col min="5640" max="5641" width="0" style="5" hidden="1" customWidth="1"/>
    <col min="5642" max="5642" width="5.28515625" style="5" customWidth="1"/>
    <col min="5643" max="5654" width="4.42578125" style="5" customWidth="1"/>
    <col min="5655" max="5657" width="15.85546875" style="5" customWidth="1"/>
    <col min="5658" max="5658" width="41.85546875" style="5" customWidth="1"/>
    <col min="5659" max="5659" width="21.42578125" style="5" customWidth="1"/>
    <col min="5660" max="5660" width="30.28515625" style="5" customWidth="1"/>
    <col min="5661" max="5889" width="9.140625" style="5"/>
    <col min="5890" max="5890" width="32.42578125" style="5" customWidth="1"/>
    <col min="5891" max="5891" width="17.85546875" style="5" customWidth="1"/>
    <col min="5892" max="5892" width="16.7109375" style="5" customWidth="1"/>
    <col min="5893" max="5893" width="17.85546875" style="5" customWidth="1"/>
    <col min="5894" max="5894" width="19.5703125" style="5" customWidth="1"/>
    <col min="5895" max="5895" width="41.85546875" style="5" customWidth="1"/>
    <col min="5896" max="5897" width="0" style="5" hidden="1" customWidth="1"/>
    <col min="5898" max="5898" width="5.28515625" style="5" customWidth="1"/>
    <col min="5899" max="5910" width="4.42578125" style="5" customWidth="1"/>
    <col min="5911" max="5913" width="15.85546875" style="5" customWidth="1"/>
    <col min="5914" max="5914" width="41.85546875" style="5" customWidth="1"/>
    <col min="5915" max="5915" width="21.42578125" style="5" customWidth="1"/>
    <col min="5916" max="5916" width="30.28515625" style="5" customWidth="1"/>
    <col min="5917" max="6145" width="9.140625" style="5"/>
    <col min="6146" max="6146" width="32.42578125" style="5" customWidth="1"/>
    <col min="6147" max="6147" width="17.85546875" style="5" customWidth="1"/>
    <col min="6148" max="6148" width="16.7109375" style="5" customWidth="1"/>
    <col min="6149" max="6149" width="17.85546875" style="5" customWidth="1"/>
    <col min="6150" max="6150" width="19.5703125" style="5" customWidth="1"/>
    <col min="6151" max="6151" width="41.85546875" style="5" customWidth="1"/>
    <col min="6152" max="6153" width="0" style="5" hidden="1" customWidth="1"/>
    <col min="6154" max="6154" width="5.28515625" style="5" customWidth="1"/>
    <col min="6155" max="6166" width="4.42578125" style="5" customWidth="1"/>
    <col min="6167" max="6169" width="15.85546875" style="5" customWidth="1"/>
    <col min="6170" max="6170" width="41.85546875" style="5" customWidth="1"/>
    <col min="6171" max="6171" width="21.42578125" style="5" customWidth="1"/>
    <col min="6172" max="6172" width="30.28515625" style="5" customWidth="1"/>
    <col min="6173" max="6401" width="9.140625" style="5"/>
    <col min="6402" max="6402" width="32.42578125" style="5" customWidth="1"/>
    <col min="6403" max="6403" width="17.85546875" style="5" customWidth="1"/>
    <col min="6404" max="6404" width="16.7109375" style="5" customWidth="1"/>
    <col min="6405" max="6405" width="17.85546875" style="5" customWidth="1"/>
    <col min="6406" max="6406" width="19.5703125" style="5" customWidth="1"/>
    <col min="6407" max="6407" width="41.85546875" style="5" customWidth="1"/>
    <col min="6408" max="6409" width="0" style="5" hidden="1" customWidth="1"/>
    <col min="6410" max="6410" width="5.28515625" style="5" customWidth="1"/>
    <col min="6411" max="6422" width="4.42578125" style="5" customWidth="1"/>
    <col min="6423" max="6425" width="15.85546875" style="5" customWidth="1"/>
    <col min="6426" max="6426" width="41.85546875" style="5" customWidth="1"/>
    <col min="6427" max="6427" width="21.42578125" style="5" customWidth="1"/>
    <col min="6428" max="6428" width="30.28515625" style="5" customWidth="1"/>
    <col min="6429" max="6657" width="9.140625" style="5"/>
    <col min="6658" max="6658" width="32.42578125" style="5" customWidth="1"/>
    <col min="6659" max="6659" width="17.85546875" style="5" customWidth="1"/>
    <col min="6660" max="6660" width="16.7109375" style="5" customWidth="1"/>
    <col min="6661" max="6661" width="17.85546875" style="5" customWidth="1"/>
    <col min="6662" max="6662" width="19.5703125" style="5" customWidth="1"/>
    <col min="6663" max="6663" width="41.85546875" style="5" customWidth="1"/>
    <col min="6664" max="6665" width="0" style="5" hidden="1" customWidth="1"/>
    <col min="6666" max="6666" width="5.28515625" style="5" customWidth="1"/>
    <col min="6667" max="6678" width="4.42578125" style="5" customWidth="1"/>
    <col min="6679" max="6681" width="15.85546875" style="5" customWidth="1"/>
    <col min="6682" max="6682" width="41.85546875" style="5" customWidth="1"/>
    <col min="6683" max="6683" width="21.42578125" style="5" customWidth="1"/>
    <col min="6684" max="6684" width="30.28515625" style="5" customWidth="1"/>
    <col min="6685" max="6913" width="9.140625" style="5"/>
    <col min="6914" max="6914" width="32.42578125" style="5" customWidth="1"/>
    <col min="6915" max="6915" width="17.85546875" style="5" customWidth="1"/>
    <col min="6916" max="6916" width="16.7109375" style="5" customWidth="1"/>
    <col min="6917" max="6917" width="17.85546875" style="5" customWidth="1"/>
    <col min="6918" max="6918" width="19.5703125" style="5" customWidth="1"/>
    <col min="6919" max="6919" width="41.85546875" style="5" customWidth="1"/>
    <col min="6920" max="6921" width="0" style="5" hidden="1" customWidth="1"/>
    <col min="6922" max="6922" width="5.28515625" style="5" customWidth="1"/>
    <col min="6923" max="6934" width="4.42578125" style="5" customWidth="1"/>
    <col min="6935" max="6937" width="15.85546875" style="5" customWidth="1"/>
    <col min="6938" max="6938" width="41.85546875" style="5" customWidth="1"/>
    <col min="6939" max="6939" width="21.42578125" style="5" customWidth="1"/>
    <col min="6940" max="6940" width="30.28515625" style="5" customWidth="1"/>
    <col min="6941" max="7169" width="9.140625" style="5"/>
    <col min="7170" max="7170" width="32.42578125" style="5" customWidth="1"/>
    <col min="7171" max="7171" width="17.85546875" style="5" customWidth="1"/>
    <col min="7172" max="7172" width="16.7109375" style="5" customWidth="1"/>
    <col min="7173" max="7173" width="17.85546875" style="5" customWidth="1"/>
    <col min="7174" max="7174" width="19.5703125" style="5" customWidth="1"/>
    <col min="7175" max="7175" width="41.85546875" style="5" customWidth="1"/>
    <col min="7176" max="7177" width="0" style="5" hidden="1" customWidth="1"/>
    <col min="7178" max="7178" width="5.28515625" style="5" customWidth="1"/>
    <col min="7179" max="7190" width="4.42578125" style="5" customWidth="1"/>
    <col min="7191" max="7193" width="15.85546875" style="5" customWidth="1"/>
    <col min="7194" max="7194" width="41.85546875" style="5" customWidth="1"/>
    <col min="7195" max="7195" width="21.42578125" style="5" customWidth="1"/>
    <col min="7196" max="7196" width="30.28515625" style="5" customWidth="1"/>
    <col min="7197" max="7425" width="9.140625" style="5"/>
    <col min="7426" max="7426" width="32.42578125" style="5" customWidth="1"/>
    <col min="7427" max="7427" width="17.85546875" style="5" customWidth="1"/>
    <col min="7428" max="7428" width="16.7109375" style="5" customWidth="1"/>
    <col min="7429" max="7429" width="17.85546875" style="5" customWidth="1"/>
    <col min="7430" max="7430" width="19.5703125" style="5" customWidth="1"/>
    <col min="7431" max="7431" width="41.85546875" style="5" customWidth="1"/>
    <col min="7432" max="7433" width="0" style="5" hidden="1" customWidth="1"/>
    <col min="7434" max="7434" width="5.28515625" style="5" customWidth="1"/>
    <col min="7435" max="7446" width="4.42578125" style="5" customWidth="1"/>
    <col min="7447" max="7449" width="15.85546875" style="5" customWidth="1"/>
    <col min="7450" max="7450" width="41.85546875" style="5" customWidth="1"/>
    <col min="7451" max="7451" width="21.42578125" style="5" customWidth="1"/>
    <col min="7452" max="7452" width="30.28515625" style="5" customWidth="1"/>
    <col min="7453" max="7681" width="9.140625" style="5"/>
    <col min="7682" max="7682" width="32.42578125" style="5" customWidth="1"/>
    <col min="7683" max="7683" width="17.85546875" style="5" customWidth="1"/>
    <col min="7684" max="7684" width="16.7109375" style="5" customWidth="1"/>
    <col min="7685" max="7685" width="17.85546875" style="5" customWidth="1"/>
    <col min="7686" max="7686" width="19.5703125" style="5" customWidth="1"/>
    <col min="7687" max="7687" width="41.85546875" style="5" customWidth="1"/>
    <col min="7688" max="7689" width="0" style="5" hidden="1" customWidth="1"/>
    <col min="7690" max="7690" width="5.28515625" style="5" customWidth="1"/>
    <col min="7691" max="7702" width="4.42578125" style="5" customWidth="1"/>
    <col min="7703" max="7705" width="15.85546875" style="5" customWidth="1"/>
    <col min="7706" max="7706" width="41.85546875" style="5" customWidth="1"/>
    <col min="7707" max="7707" width="21.42578125" style="5" customWidth="1"/>
    <col min="7708" max="7708" width="30.28515625" style="5" customWidth="1"/>
    <col min="7709" max="7937" width="9.140625" style="5"/>
    <col min="7938" max="7938" width="32.42578125" style="5" customWidth="1"/>
    <col min="7939" max="7939" width="17.85546875" style="5" customWidth="1"/>
    <col min="7940" max="7940" width="16.7109375" style="5" customWidth="1"/>
    <col min="7941" max="7941" width="17.85546875" style="5" customWidth="1"/>
    <col min="7942" max="7942" width="19.5703125" style="5" customWidth="1"/>
    <col min="7943" max="7943" width="41.85546875" style="5" customWidth="1"/>
    <col min="7944" max="7945" width="0" style="5" hidden="1" customWidth="1"/>
    <col min="7946" max="7946" width="5.28515625" style="5" customWidth="1"/>
    <col min="7947" max="7958" width="4.42578125" style="5" customWidth="1"/>
    <col min="7959" max="7961" width="15.85546875" style="5" customWidth="1"/>
    <col min="7962" max="7962" width="41.85546875" style="5" customWidth="1"/>
    <col min="7963" max="7963" width="21.42578125" style="5" customWidth="1"/>
    <col min="7964" max="7964" width="30.28515625" style="5" customWidth="1"/>
    <col min="7965" max="8193" width="9.140625" style="5"/>
    <col min="8194" max="8194" width="32.42578125" style="5" customWidth="1"/>
    <col min="8195" max="8195" width="17.85546875" style="5" customWidth="1"/>
    <col min="8196" max="8196" width="16.7109375" style="5" customWidth="1"/>
    <col min="8197" max="8197" width="17.85546875" style="5" customWidth="1"/>
    <col min="8198" max="8198" width="19.5703125" style="5" customWidth="1"/>
    <col min="8199" max="8199" width="41.85546875" style="5" customWidth="1"/>
    <col min="8200" max="8201" width="0" style="5" hidden="1" customWidth="1"/>
    <col min="8202" max="8202" width="5.28515625" style="5" customWidth="1"/>
    <col min="8203" max="8214" width="4.42578125" style="5" customWidth="1"/>
    <col min="8215" max="8217" width="15.85546875" style="5" customWidth="1"/>
    <col min="8218" max="8218" width="41.85546875" style="5" customWidth="1"/>
    <col min="8219" max="8219" width="21.42578125" style="5" customWidth="1"/>
    <col min="8220" max="8220" width="30.28515625" style="5" customWidth="1"/>
    <col min="8221" max="8449" width="9.140625" style="5"/>
    <col min="8450" max="8450" width="32.42578125" style="5" customWidth="1"/>
    <col min="8451" max="8451" width="17.85546875" style="5" customWidth="1"/>
    <col min="8452" max="8452" width="16.7109375" style="5" customWidth="1"/>
    <col min="8453" max="8453" width="17.85546875" style="5" customWidth="1"/>
    <col min="8454" max="8454" width="19.5703125" style="5" customWidth="1"/>
    <col min="8455" max="8455" width="41.85546875" style="5" customWidth="1"/>
    <col min="8456" max="8457" width="0" style="5" hidden="1" customWidth="1"/>
    <col min="8458" max="8458" width="5.28515625" style="5" customWidth="1"/>
    <col min="8459" max="8470" width="4.42578125" style="5" customWidth="1"/>
    <col min="8471" max="8473" width="15.85546875" style="5" customWidth="1"/>
    <col min="8474" max="8474" width="41.85546875" style="5" customWidth="1"/>
    <col min="8475" max="8475" width="21.42578125" style="5" customWidth="1"/>
    <col min="8476" max="8476" width="30.28515625" style="5" customWidth="1"/>
    <col min="8477" max="8705" width="9.140625" style="5"/>
    <col min="8706" max="8706" width="32.42578125" style="5" customWidth="1"/>
    <col min="8707" max="8707" width="17.85546875" style="5" customWidth="1"/>
    <col min="8708" max="8708" width="16.7109375" style="5" customWidth="1"/>
    <col min="8709" max="8709" width="17.85546875" style="5" customWidth="1"/>
    <col min="8710" max="8710" width="19.5703125" style="5" customWidth="1"/>
    <col min="8711" max="8711" width="41.85546875" style="5" customWidth="1"/>
    <col min="8712" max="8713" width="0" style="5" hidden="1" customWidth="1"/>
    <col min="8714" max="8714" width="5.28515625" style="5" customWidth="1"/>
    <col min="8715" max="8726" width="4.42578125" style="5" customWidth="1"/>
    <col min="8727" max="8729" width="15.85546875" style="5" customWidth="1"/>
    <col min="8730" max="8730" width="41.85546875" style="5" customWidth="1"/>
    <col min="8731" max="8731" width="21.42578125" style="5" customWidth="1"/>
    <col min="8732" max="8732" width="30.28515625" style="5" customWidth="1"/>
    <col min="8733" max="8961" width="9.140625" style="5"/>
    <col min="8962" max="8962" width="32.42578125" style="5" customWidth="1"/>
    <col min="8963" max="8963" width="17.85546875" style="5" customWidth="1"/>
    <col min="8964" max="8964" width="16.7109375" style="5" customWidth="1"/>
    <col min="8965" max="8965" width="17.85546875" style="5" customWidth="1"/>
    <col min="8966" max="8966" width="19.5703125" style="5" customWidth="1"/>
    <col min="8967" max="8967" width="41.85546875" style="5" customWidth="1"/>
    <col min="8968" max="8969" width="0" style="5" hidden="1" customWidth="1"/>
    <col min="8970" max="8970" width="5.28515625" style="5" customWidth="1"/>
    <col min="8971" max="8982" width="4.42578125" style="5" customWidth="1"/>
    <col min="8983" max="8985" width="15.85546875" style="5" customWidth="1"/>
    <col min="8986" max="8986" width="41.85546875" style="5" customWidth="1"/>
    <col min="8987" max="8987" width="21.42578125" style="5" customWidth="1"/>
    <col min="8988" max="8988" width="30.28515625" style="5" customWidth="1"/>
    <col min="8989" max="9217" width="9.140625" style="5"/>
    <col min="9218" max="9218" width="32.42578125" style="5" customWidth="1"/>
    <col min="9219" max="9219" width="17.85546875" style="5" customWidth="1"/>
    <col min="9220" max="9220" width="16.7109375" style="5" customWidth="1"/>
    <col min="9221" max="9221" width="17.85546875" style="5" customWidth="1"/>
    <col min="9222" max="9222" width="19.5703125" style="5" customWidth="1"/>
    <col min="9223" max="9223" width="41.85546875" style="5" customWidth="1"/>
    <col min="9224" max="9225" width="0" style="5" hidden="1" customWidth="1"/>
    <col min="9226" max="9226" width="5.28515625" style="5" customWidth="1"/>
    <col min="9227" max="9238" width="4.42578125" style="5" customWidth="1"/>
    <col min="9239" max="9241" width="15.85546875" style="5" customWidth="1"/>
    <col min="9242" max="9242" width="41.85546875" style="5" customWidth="1"/>
    <col min="9243" max="9243" width="21.42578125" style="5" customWidth="1"/>
    <col min="9244" max="9244" width="30.28515625" style="5" customWidth="1"/>
    <col min="9245" max="9473" width="9.140625" style="5"/>
    <col min="9474" max="9474" width="32.42578125" style="5" customWidth="1"/>
    <col min="9475" max="9475" width="17.85546875" style="5" customWidth="1"/>
    <col min="9476" max="9476" width="16.7109375" style="5" customWidth="1"/>
    <col min="9477" max="9477" width="17.85546875" style="5" customWidth="1"/>
    <col min="9478" max="9478" width="19.5703125" style="5" customWidth="1"/>
    <col min="9479" max="9479" width="41.85546875" style="5" customWidth="1"/>
    <col min="9480" max="9481" width="0" style="5" hidden="1" customWidth="1"/>
    <col min="9482" max="9482" width="5.28515625" style="5" customWidth="1"/>
    <col min="9483" max="9494" width="4.42578125" style="5" customWidth="1"/>
    <col min="9495" max="9497" width="15.85546875" style="5" customWidth="1"/>
    <col min="9498" max="9498" width="41.85546875" style="5" customWidth="1"/>
    <col min="9499" max="9499" width="21.42578125" style="5" customWidth="1"/>
    <col min="9500" max="9500" width="30.28515625" style="5" customWidth="1"/>
    <col min="9501" max="9729" width="9.140625" style="5"/>
    <col min="9730" max="9730" width="32.42578125" style="5" customWidth="1"/>
    <col min="9731" max="9731" width="17.85546875" style="5" customWidth="1"/>
    <col min="9732" max="9732" width="16.7109375" style="5" customWidth="1"/>
    <col min="9733" max="9733" width="17.85546875" style="5" customWidth="1"/>
    <col min="9734" max="9734" width="19.5703125" style="5" customWidth="1"/>
    <col min="9735" max="9735" width="41.85546875" style="5" customWidth="1"/>
    <col min="9736" max="9737" width="0" style="5" hidden="1" customWidth="1"/>
    <col min="9738" max="9738" width="5.28515625" style="5" customWidth="1"/>
    <col min="9739" max="9750" width="4.42578125" style="5" customWidth="1"/>
    <col min="9751" max="9753" width="15.85546875" style="5" customWidth="1"/>
    <col min="9754" max="9754" width="41.85546875" style="5" customWidth="1"/>
    <col min="9755" max="9755" width="21.42578125" style="5" customWidth="1"/>
    <col min="9756" max="9756" width="30.28515625" style="5" customWidth="1"/>
    <col min="9757" max="9985" width="9.140625" style="5"/>
    <col min="9986" max="9986" width="32.42578125" style="5" customWidth="1"/>
    <col min="9987" max="9987" width="17.85546875" style="5" customWidth="1"/>
    <col min="9988" max="9988" width="16.7109375" style="5" customWidth="1"/>
    <col min="9989" max="9989" width="17.85546875" style="5" customWidth="1"/>
    <col min="9990" max="9990" width="19.5703125" style="5" customWidth="1"/>
    <col min="9991" max="9991" width="41.85546875" style="5" customWidth="1"/>
    <col min="9992" max="9993" width="0" style="5" hidden="1" customWidth="1"/>
    <col min="9994" max="9994" width="5.28515625" style="5" customWidth="1"/>
    <col min="9995" max="10006" width="4.42578125" style="5" customWidth="1"/>
    <col min="10007" max="10009" width="15.85546875" style="5" customWidth="1"/>
    <col min="10010" max="10010" width="41.85546875" style="5" customWidth="1"/>
    <col min="10011" max="10011" width="21.42578125" style="5" customWidth="1"/>
    <col min="10012" max="10012" width="30.28515625" style="5" customWidth="1"/>
    <col min="10013" max="10241" width="9.140625" style="5"/>
    <col min="10242" max="10242" width="32.42578125" style="5" customWidth="1"/>
    <col min="10243" max="10243" width="17.85546875" style="5" customWidth="1"/>
    <col min="10244" max="10244" width="16.7109375" style="5" customWidth="1"/>
    <col min="10245" max="10245" width="17.85546875" style="5" customWidth="1"/>
    <col min="10246" max="10246" width="19.5703125" style="5" customWidth="1"/>
    <col min="10247" max="10247" width="41.85546875" style="5" customWidth="1"/>
    <col min="10248" max="10249" width="0" style="5" hidden="1" customWidth="1"/>
    <col min="10250" max="10250" width="5.28515625" style="5" customWidth="1"/>
    <col min="10251" max="10262" width="4.42578125" style="5" customWidth="1"/>
    <col min="10263" max="10265" width="15.85546875" style="5" customWidth="1"/>
    <col min="10266" max="10266" width="41.85546875" style="5" customWidth="1"/>
    <col min="10267" max="10267" width="21.42578125" style="5" customWidth="1"/>
    <col min="10268" max="10268" width="30.28515625" style="5" customWidth="1"/>
    <col min="10269" max="10497" width="9.140625" style="5"/>
    <col min="10498" max="10498" width="32.42578125" style="5" customWidth="1"/>
    <col min="10499" max="10499" width="17.85546875" style="5" customWidth="1"/>
    <col min="10500" max="10500" width="16.7109375" style="5" customWidth="1"/>
    <col min="10501" max="10501" width="17.85546875" style="5" customWidth="1"/>
    <col min="10502" max="10502" width="19.5703125" style="5" customWidth="1"/>
    <col min="10503" max="10503" width="41.85546875" style="5" customWidth="1"/>
    <col min="10504" max="10505" width="0" style="5" hidden="1" customWidth="1"/>
    <col min="10506" max="10506" width="5.28515625" style="5" customWidth="1"/>
    <col min="10507" max="10518" width="4.42578125" style="5" customWidth="1"/>
    <col min="10519" max="10521" width="15.85546875" style="5" customWidth="1"/>
    <col min="10522" max="10522" width="41.85546875" style="5" customWidth="1"/>
    <col min="10523" max="10523" width="21.42578125" style="5" customWidth="1"/>
    <col min="10524" max="10524" width="30.28515625" style="5" customWidth="1"/>
    <col min="10525" max="10753" width="9.140625" style="5"/>
    <col min="10754" max="10754" width="32.42578125" style="5" customWidth="1"/>
    <col min="10755" max="10755" width="17.85546875" style="5" customWidth="1"/>
    <col min="10756" max="10756" width="16.7109375" style="5" customWidth="1"/>
    <col min="10757" max="10757" width="17.85546875" style="5" customWidth="1"/>
    <col min="10758" max="10758" width="19.5703125" style="5" customWidth="1"/>
    <col min="10759" max="10759" width="41.85546875" style="5" customWidth="1"/>
    <col min="10760" max="10761" width="0" style="5" hidden="1" customWidth="1"/>
    <col min="10762" max="10762" width="5.28515625" style="5" customWidth="1"/>
    <col min="10763" max="10774" width="4.42578125" style="5" customWidth="1"/>
    <col min="10775" max="10777" width="15.85546875" style="5" customWidth="1"/>
    <col min="10778" max="10778" width="41.85546875" style="5" customWidth="1"/>
    <col min="10779" max="10779" width="21.42578125" style="5" customWidth="1"/>
    <col min="10780" max="10780" width="30.28515625" style="5" customWidth="1"/>
    <col min="10781" max="11009" width="9.140625" style="5"/>
    <col min="11010" max="11010" width="32.42578125" style="5" customWidth="1"/>
    <col min="11011" max="11011" width="17.85546875" style="5" customWidth="1"/>
    <col min="11012" max="11012" width="16.7109375" style="5" customWidth="1"/>
    <col min="11013" max="11013" width="17.85546875" style="5" customWidth="1"/>
    <col min="11014" max="11014" width="19.5703125" style="5" customWidth="1"/>
    <col min="11015" max="11015" width="41.85546875" style="5" customWidth="1"/>
    <col min="11016" max="11017" width="0" style="5" hidden="1" customWidth="1"/>
    <col min="11018" max="11018" width="5.28515625" style="5" customWidth="1"/>
    <col min="11019" max="11030" width="4.42578125" style="5" customWidth="1"/>
    <col min="11031" max="11033" width="15.85546875" style="5" customWidth="1"/>
    <col min="11034" max="11034" width="41.85546875" style="5" customWidth="1"/>
    <col min="11035" max="11035" width="21.42578125" style="5" customWidth="1"/>
    <col min="11036" max="11036" width="30.28515625" style="5" customWidth="1"/>
    <col min="11037" max="11265" width="9.140625" style="5"/>
    <col min="11266" max="11266" width="32.42578125" style="5" customWidth="1"/>
    <col min="11267" max="11267" width="17.85546875" style="5" customWidth="1"/>
    <col min="11268" max="11268" width="16.7109375" style="5" customWidth="1"/>
    <col min="11269" max="11269" width="17.85546875" style="5" customWidth="1"/>
    <col min="11270" max="11270" width="19.5703125" style="5" customWidth="1"/>
    <col min="11271" max="11271" width="41.85546875" style="5" customWidth="1"/>
    <col min="11272" max="11273" width="0" style="5" hidden="1" customWidth="1"/>
    <col min="11274" max="11274" width="5.28515625" style="5" customWidth="1"/>
    <col min="11275" max="11286" width="4.42578125" style="5" customWidth="1"/>
    <col min="11287" max="11289" width="15.85546875" style="5" customWidth="1"/>
    <col min="11290" max="11290" width="41.85546875" style="5" customWidth="1"/>
    <col min="11291" max="11291" width="21.42578125" style="5" customWidth="1"/>
    <col min="11292" max="11292" width="30.28515625" style="5" customWidth="1"/>
    <col min="11293" max="11521" width="9.140625" style="5"/>
    <col min="11522" max="11522" width="32.42578125" style="5" customWidth="1"/>
    <col min="11523" max="11523" width="17.85546875" style="5" customWidth="1"/>
    <col min="11524" max="11524" width="16.7109375" style="5" customWidth="1"/>
    <col min="11525" max="11525" width="17.85546875" style="5" customWidth="1"/>
    <col min="11526" max="11526" width="19.5703125" style="5" customWidth="1"/>
    <col min="11527" max="11527" width="41.85546875" style="5" customWidth="1"/>
    <col min="11528" max="11529" width="0" style="5" hidden="1" customWidth="1"/>
    <col min="11530" max="11530" width="5.28515625" style="5" customWidth="1"/>
    <col min="11531" max="11542" width="4.42578125" style="5" customWidth="1"/>
    <col min="11543" max="11545" width="15.85546875" style="5" customWidth="1"/>
    <col min="11546" max="11546" width="41.85546875" style="5" customWidth="1"/>
    <col min="11547" max="11547" width="21.42578125" style="5" customWidth="1"/>
    <col min="11548" max="11548" width="30.28515625" style="5" customWidth="1"/>
    <col min="11549" max="11777" width="9.140625" style="5"/>
    <col min="11778" max="11778" width="32.42578125" style="5" customWidth="1"/>
    <col min="11779" max="11779" width="17.85546875" style="5" customWidth="1"/>
    <col min="11780" max="11780" width="16.7109375" style="5" customWidth="1"/>
    <col min="11781" max="11781" width="17.85546875" style="5" customWidth="1"/>
    <col min="11782" max="11782" width="19.5703125" style="5" customWidth="1"/>
    <col min="11783" max="11783" width="41.85546875" style="5" customWidth="1"/>
    <col min="11784" max="11785" width="0" style="5" hidden="1" customWidth="1"/>
    <col min="11786" max="11786" width="5.28515625" style="5" customWidth="1"/>
    <col min="11787" max="11798" width="4.42578125" style="5" customWidth="1"/>
    <col min="11799" max="11801" width="15.85546875" style="5" customWidth="1"/>
    <col min="11802" max="11802" width="41.85546875" style="5" customWidth="1"/>
    <col min="11803" max="11803" width="21.42578125" style="5" customWidth="1"/>
    <col min="11804" max="11804" width="30.28515625" style="5" customWidth="1"/>
    <col min="11805" max="12033" width="9.140625" style="5"/>
    <col min="12034" max="12034" width="32.42578125" style="5" customWidth="1"/>
    <col min="12035" max="12035" width="17.85546875" style="5" customWidth="1"/>
    <col min="12036" max="12036" width="16.7109375" style="5" customWidth="1"/>
    <col min="12037" max="12037" width="17.85546875" style="5" customWidth="1"/>
    <col min="12038" max="12038" width="19.5703125" style="5" customWidth="1"/>
    <col min="12039" max="12039" width="41.85546875" style="5" customWidth="1"/>
    <col min="12040" max="12041" width="0" style="5" hidden="1" customWidth="1"/>
    <col min="12042" max="12042" width="5.28515625" style="5" customWidth="1"/>
    <col min="12043" max="12054" width="4.42578125" style="5" customWidth="1"/>
    <col min="12055" max="12057" width="15.85546875" style="5" customWidth="1"/>
    <col min="12058" max="12058" width="41.85546875" style="5" customWidth="1"/>
    <col min="12059" max="12059" width="21.42578125" style="5" customWidth="1"/>
    <col min="12060" max="12060" width="30.28515625" style="5" customWidth="1"/>
    <col min="12061" max="12289" width="9.140625" style="5"/>
    <col min="12290" max="12290" width="32.42578125" style="5" customWidth="1"/>
    <col min="12291" max="12291" width="17.85546875" style="5" customWidth="1"/>
    <col min="12292" max="12292" width="16.7109375" style="5" customWidth="1"/>
    <col min="12293" max="12293" width="17.85546875" style="5" customWidth="1"/>
    <col min="12294" max="12294" width="19.5703125" style="5" customWidth="1"/>
    <col min="12295" max="12295" width="41.85546875" style="5" customWidth="1"/>
    <col min="12296" max="12297" width="0" style="5" hidden="1" customWidth="1"/>
    <col min="12298" max="12298" width="5.28515625" style="5" customWidth="1"/>
    <col min="12299" max="12310" width="4.42578125" style="5" customWidth="1"/>
    <col min="12311" max="12313" width="15.85546875" style="5" customWidth="1"/>
    <col min="12314" max="12314" width="41.85546875" style="5" customWidth="1"/>
    <col min="12315" max="12315" width="21.42578125" style="5" customWidth="1"/>
    <col min="12316" max="12316" width="30.28515625" style="5" customWidth="1"/>
    <col min="12317" max="12545" width="9.140625" style="5"/>
    <col min="12546" max="12546" width="32.42578125" style="5" customWidth="1"/>
    <col min="12547" max="12547" width="17.85546875" style="5" customWidth="1"/>
    <col min="12548" max="12548" width="16.7109375" style="5" customWidth="1"/>
    <col min="12549" max="12549" width="17.85546875" style="5" customWidth="1"/>
    <col min="12550" max="12550" width="19.5703125" style="5" customWidth="1"/>
    <col min="12551" max="12551" width="41.85546875" style="5" customWidth="1"/>
    <col min="12552" max="12553" width="0" style="5" hidden="1" customWidth="1"/>
    <col min="12554" max="12554" width="5.28515625" style="5" customWidth="1"/>
    <col min="12555" max="12566" width="4.42578125" style="5" customWidth="1"/>
    <col min="12567" max="12569" width="15.85546875" style="5" customWidth="1"/>
    <col min="12570" max="12570" width="41.85546875" style="5" customWidth="1"/>
    <col min="12571" max="12571" width="21.42578125" style="5" customWidth="1"/>
    <col min="12572" max="12572" width="30.28515625" style="5" customWidth="1"/>
    <col min="12573" max="12801" width="9.140625" style="5"/>
    <col min="12802" max="12802" width="32.42578125" style="5" customWidth="1"/>
    <col min="12803" max="12803" width="17.85546875" style="5" customWidth="1"/>
    <col min="12804" max="12804" width="16.7109375" style="5" customWidth="1"/>
    <col min="12805" max="12805" width="17.85546875" style="5" customWidth="1"/>
    <col min="12806" max="12806" width="19.5703125" style="5" customWidth="1"/>
    <col min="12807" max="12807" width="41.85546875" style="5" customWidth="1"/>
    <col min="12808" max="12809" width="0" style="5" hidden="1" customWidth="1"/>
    <col min="12810" max="12810" width="5.28515625" style="5" customWidth="1"/>
    <col min="12811" max="12822" width="4.42578125" style="5" customWidth="1"/>
    <col min="12823" max="12825" width="15.85546875" style="5" customWidth="1"/>
    <col min="12826" max="12826" width="41.85546875" style="5" customWidth="1"/>
    <col min="12827" max="12827" width="21.42578125" style="5" customWidth="1"/>
    <col min="12828" max="12828" width="30.28515625" style="5" customWidth="1"/>
    <col min="12829" max="13057" width="9.140625" style="5"/>
    <col min="13058" max="13058" width="32.42578125" style="5" customWidth="1"/>
    <col min="13059" max="13059" width="17.85546875" style="5" customWidth="1"/>
    <col min="13060" max="13060" width="16.7109375" style="5" customWidth="1"/>
    <col min="13061" max="13061" width="17.85546875" style="5" customWidth="1"/>
    <col min="13062" max="13062" width="19.5703125" style="5" customWidth="1"/>
    <col min="13063" max="13063" width="41.85546875" style="5" customWidth="1"/>
    <col min="13064" max="13065" width="0" style="5" hidden="1" customWidth="1"/>
    <col min="13066" max="13066" width="5.28515625" style="5" customWidth="1"/>
    <col min="13067" max="13078" width="4.42578125" style="5" customWidth="1"/>
    <col min="13079" max="13081" width="15.85546875" style="5" customWidth="1"/>
    <col min="13082" max="13082" width="41.85546875" style="5" customWidth="1"/>
    <col min="13083" max="13083" width="21.42578125" style="5" customWidth="1"/>
    <col min="13084" max="13084" width="30.28515625" style="5" customWidth="1"/>
    <col min="13085" max="13313" width="9.140625" style="5"/>
    <col min="13314" max="13314" width="32.42578125" style="5" customWidth="1"/>
    <col min="13315" max="13315" width="17.85546875" style="5" customWidth="1"/>
    <col min="13316" max="13316" width="16.7109375" style="5" customWidth="1"/>
    <col min="13317" max="13317" width="17.85546875" style="5" customWidth="1"/>
    <col min="13318" max="13318" width="19.5703125" style="5" customWidth="1"/>
    <col min="13319" max="13319" width="41.85546875" style="5" customWidth="1"/>
    <col min="13320" max="13321" width="0" style="5" hidden="1" customWidth="1"/>
    <col min="13322" max="13322" width="5.28515625" style="5" customWidth="1"/>
    <col min="13323" max="13334" width="4.42578125" style="5" customWidth="1"/>
    <col min="13335" max="13337" width="15.85546875" style="5" customWidth="1"/>
    <col min="13338" max="13338" width="41.85546875" style="5" customWidth="1"/>
    <col min="13339" max="13339" width="21.42578125" style="5" customWidth="1"/>
    <col min="13340" max="13340" width="30.28515625" style="5" customWidth="1"/>
    <col min="13341" max="13569" width="9.140625" style="5"/>
    <col min="13570" max="13570" width="32.42578125" style="5" customWidth="1"/>
    <col min="13571" max="13571" width="17.85546875" style="5" customWidth="1"/>
    <col min="13572" max="13572" width="16.7109375" style="5" customWidth="1"/>
    <col min="13573" max="13573" width="17.85546875" style="5" customWidth="1"/>
    <col min="13574" max="13574" width="19.5703125" style="5" customWidth="1"/>
    <col min="13575" max="13575" width="41.85546875" style="5" customWidth="1"/>
    <col min="13576" max="13577" width="0" style="5" hidden="1" customWidth="1"/>
    <col min="13578" max="13578" width="5.28515625" style="5" customWidth="1"/>
    <col min="13579" max="13590" width="4.42578125" style="5" customWidth="1"/>
    <col min="13591" max="13593" width="15.85546875" style="5" customWidth="1"/>
    <col min="13594" max="13594" width="41.85546875" style="5" customWidth="1"/>
    <col min="13595" max="13595" width="21.42578125" style="5" customWidth="1"/>
    <col min="13596" max="13596" width="30.28515625" style="5" customWidth="1"/>
    <col min="13597" max="13825" width="9.140625" style="5"/>
    <col min="13826" max="13826" width="32.42578125" style="5" customWidth="1"/>
    <col min="13827" max="13827" width="17.85546875" style="5" customWidth="1"/>
    <col min="13828" max="13828" width="16.7109375" style="5" customWidth="1"/>
    <col min="13829" max="13829" width="17.85546875" style="5" customWidth="1"/>
    <col min="13830" max="13830" width="19.5703125" style="5" customWidth="1"/>
    <col min="13831" max="13831" width="41.85546875" style="5" customWidth="1"/>
    <col min="13832" max="13833" width="0" style="5" hidden="1" customWidth="1"/>
    <col min="13834" max="13834" width="5.28515625" style="5" customWidth="1"/>
    <col min="13835" max="13846" width="4.42578125" style="5" customWidth="1"/>
    <col min="13847" max="13849" width="15.85546875" style="5" customWidth="1"/>
    <col min="13850" max="13850" width="41.85546875" style="5" customWidth="1"/>
    <col min="13851" max="13851" width="21.42578125" style="5" customWidth="1"/>
    <col min="13852" max="13852" width="30.28515625" style="5" customWidth="1"/>
    <col min="13853" max="14081" width="9.140625" style="5"/>
    <col min="14082" max="14082" width="32.42578125" style="5" customWidth="1"/>
    <col min="14083" max="14083" width="17.85546875" style="5" customWidth="1"/>
    <col min="14084" max="14084" width="16.7109375" style="5" customWidth="1"/>
    <col min="14085" max="14085" width="17.85546875" style="5" customWidth="1"/>
    <col min="14086" max="14086" width="19.5703125" style="5" customWidth="1"/>
    <col min="14087" max="14087" width="41.85546875" style="5" customWidth="1"/>
    <col min="14088" max="14089" width="0" style="5" hidden="1" customWidth="1"/>
    <col min="14090" max="14090" width="5.28515625" style="5" customWidth="1"/>
    <col min="14091" max="14102" width="4.42578125" style="5" customWidth="1"/>
    <col min="14103" max="14105" width="15.85546875" style="5" customWidth="1"/>
    <col min="14106" max="14106" width="41.85546875" style="5" customWidth="1"/>
    <col min="14107" max="14107" width="21.42578125" style="5" customWidth="1"/>
    <col min="14108" max="14108" width="30.28515625" style="5" customWidth="1"/>
    <col min="14109" max="14337" width="9.140625" style="5"/>
    <col min="14338" max="14338" width="32.42578125" style="5" customWidth="1"/>
    <col min="14339" max="14339" width="17.85546875" style="5" customWidth="1"/>
    <col min="14340" max="14340" width="16.7109375" style="5" customWidth="1"/>
    <col min="14341" max="14341" width="17.85546875" style="5" customWidth="1"/>
    <col min="14342" max="14342" width="19.5703125" style="5" customWidth="1"/>
    <col min="14343" max="14343" width="41.85546875" style="5" customWidth="1"/>
    <col min="14344" max="14345" width="0" style="5" hidden="1" customWidth="1"/>
    <col min="14346" max="14346" width="5.28515625" style="5" customWidth="1"/>
    <col min="14347" max="14358" width="4.42578125" style="5" customWidth="1"/>
    <col min="14359" max="14361" width="15.85546875" style="5" customWidth="1"/>
    <col min="14362" max="14362" width="41.85546875" style="5" customWidth="1"/>
    <col min="14363" max="14363" width="21.42578125" style="5" customWidth="1"/>
    <col min="14364" max="14364" width="30.28515625" style="5" customWidth="1"/>
    <col min="14365" max="14593" width="9.140625" style="5"/>
    <col min="14594" max="14594" width="32.42578125" style="5" customWidth="1"/>
    <col min="14595" max="14595" width="17.85546875" style="5" customWidth="1"/>
    <col min="14596" max="14596" width="16.7109375" style="5" customWidth="1"/>
    <col min="14597" max="14597" width="17.85546875" style="5" customWidth="1"/>
    <col min="14598" max="14598" width="19.5703125" style="5" customWidth="1"/>
    <col min="14599" max="14599" width="41.85546875" style="5" customWidth="1"/>
    <col min="14600" max="14601" width="0" style="5" hidden="1" customWidth="1"/>
    <col min="14602" max="14602" width="5.28515625" style="5" customWidth="1"/>
    <col min="14603" max="14614" width="4.42578125" style="5" customWidth="1"/>
    <col min="14615" max="14617" width="15.85546875" style="5" customWidth="1"/>
    <col min="14618" max="14618" width="41.85546875" style="5" customWidth="1"/>
    <col min="14619" max="14619" width="21.42578125" style="5" customWidth="1"/>
    <col min="14620" max="14620" width="30.28515625" style="5" customWidth="1"/>
    <col min="14621" max="14849" width="9.140625" style="5"/>
    <col min="14850" max="14850" width="32.42578125" style="5" customWidth="1"/>
    <col min="14851" max="14851" width="17.85546875" style="5" customWidth="1"/>
    <col min="14852" max="14852" width="16.7109375" style="5" customWidth="1"/>
    <col min="14853" max="14853" width="17.85546875" style="5" customWidth="1"/>
    <col min="14854" max="14854" width="19.5703125" style="5" customWidth="1"/>
    <col min="14855" max="14855" width="41.85546875" style="5" customWidth="1"/>
    <col min="14856" max="14857" width="0" style="5" hidden="1" customWidth="1"/>
    <col min="14858" max="14858" width="5.28515625" style="5" customWidth="1"/>
    <col min="14859" max="14870" width="4.42578125" style="5" customWidth="1"/>
    <col min="14871" max="14873" width="15.85546875" style="5" customWidth="1"/>
    <col min="14874" max="14874" width="41.85546875" style="5" customWidth="1"/>
    <col min="14875" max="14875" width="21.42578125" style="5" customWidth="1"/>
    <col min="14876" max="14876" width="30.28515625" style="5" customWidth="1"/>
    <col min="14877" max="15105" width="9.140625" style="5"/>
    <col min="15106" max="15106" width="32.42578125" style="5" customWidth="1"/>
    <col min="15107" max="15107" width="17.85546875" style="5" customWidth="1"/>
    <col min="15108" max="15108" width="16.7109375" style="5" customWidth="1"/>
    <col min="15109" max="15109" width="17.85546875" style="5" customWidth="1"/>
    <col min="15110" max="15110" width="19.5703125" style="5" customWidth="1"/>
    <col min="15111" max="15111" width="41.85546875" style="5" customWidth="1"/>
    <col min="15112" max="15113" width="0" style="5" hidden="1" customWidth="1"/>
    <col min="15114" max="15114" width="5.28515625" style="5" customWidth="1"/>
    <col min="15115" max="15126" width="4.42578125" style="5" customWidth="1"/>
    <col min="15127" max="15129" width="15.85546875" style="5" customWidth="1"/>
    <col min="15130" max="15130" width="41.85546875" style="5" customWidth="1"/>
    <col min="15131" max="15131" width="21.42578125" style="5" customWidth="1"/>
    <col min="15132" max="15132" width="30.28515625" style="5" customWidth="1"/>
    <col min="15133" max="15361" width="9.140625" style="5"/>
    <col min="15362" max="15362" width="32.42578125" style="5" customWidth="1"/>
    <col min="15363" max="15363" width="17.85546875" style="5" customWidth="1"/>
    <col min="15364" max="15364" width="16.7109375" style="5" customWidth="1"/>
    <col min="15365" max="15365" width="17.85546875" style="5" customWidth="1"/>
    <col min="15366" max="15366" width="19.5703125" style="5" customWidth="1"/>
    <col min="15367" max="15367" width="41.85546875" style="5" customWidth="1"/>
    <col min="15368" max="15369" width="0" style="5" hidden="1" customWidth="1"/>
    <col min="15370" max="15370" width="5.28515625" style="5" customWidth="1"/>
    <col min="15371" max="15382" width="4.42578125" style="5" customWidth="1"/>
    <col min="15383" max="15385" width="15.85546875" style="5" customWidth="1"/>
    <col min="15386" max="15386" width="41.85546875" style="5" customWidth="1"/>
    <col min="15387" max="15387" width="21.42578125" style="5" customWidth="1"/>
    <col min="15388" max="15388" width="30.28515625" style="5" customWidth="1"/>
    <col min="15389" max="15617" width="9.140625" style="5"/>
    <col min="15618" max="15618" width="32.42578125" style="5" customWidth="1"/>
    <col min="15619" max="15619" width="17.85546875" style="5" customWidth="1"/>
    <col min="15620" max="15620" width="16.7109375" style="5" customWidth="1"/>
    <col min="15621" max="15621" width="17.85546875" style="5" customWidth="1"/>
    <col min="15622" max="15622" width="19.5703125" style="5" customWidth="1"/>
    <col min="15623" max="15623" width="41.85546875" style="5" customWidth="1"/>
    <col min="15624" max="15625" width="0" style="5" hidden="1" customWidth="1"/>
    <col min="15626" max="15626" width="5.28515625" style="5" customWidth="1"/>
    <col min="15627" max="15638" width="4.42578125" style="5" customWidth="1"/>
    <col min="15639" max="15641" width="15.85546875" style="5" customWidth="1"/>
    <col min="15642" max="15642" width="41.85546875" style="5" customWidth="1"/>
    <col min="15643" max="15643" width="21.42578125" style="5" customWidth="1"/>
    <col min="15644" max="15644" width="30.28515625" style="5" customWidth="1"/>
    <col min="15645" max="15873" width="9.140625" style="5"/>
    <col min="15874" max="15874" width="32.42578125" style="5" customWidth="1"/>
    <col min="15875" max="15875" width="17.85546875" style="5" customWidth="1"/>
    <col min="15876" max="15876" width="16.7109375" style="5" customWidth="1"/>
    <col min="15877" max="15877" width="17.85546875" style="5" customWidth="1"/>
    <col min="15878" max="15878" width="19.5703125" style="5" customWidth="1"/>
    <col min="15879" max="15879" width="41.85546875" style="5" customWidth="1"/>
    <col min="15880" max="15881" width="0" style="5" hidden="1" customWidth="1"/>
    <col min="15882" max="15882" width="5.28515625" style="5" customWidth="1"/>
    <col min="15883" max="15894" width="4.42578125" style="5" customWidth="1"/>
    <col min="15895" max="15897" width="15.85546875" style="5" customWidth="1"/>
    <col min="15898" max="15898" width="41.85546875" style="5" customWidth="1"/>
    <col min="15899" max="15899" width="21.42578125" style="5" customWidth="1"/>
    <col min="15900" max="15900" width="30.28515625" style="5" customWidth="1"/>
    <col min="15901" max="16129" width="9.140625" style="5"/>
    <col min="16130" max="16130" width="32.42578125" style="5" customWidth="1"/>
    <col min="16131" max="16131" width="17.85546875" style="5" customWidth="1"/>
    <col min="16132" max="16132" width="16.7109375" style="5" customWidth="1"/>
    <col min="16133" max="16133" width="17.85546875" style="5" customWidth="1"/>
    <col min="16134" max="16134" width="19.5703125" style="5" customWidth="1"/>
    <col min="16135" max="16135" width="41.85546875" style="5" customWidth="1"/>
    <col min="16136" max="16137" width="0" style="5" hidden="1" customWidth="1"/>
    <col min="16138" max="16138" width="5.28515625" style="5" customWidth="1"/>
    <col min="16139" max="16150" width="4.42578125" style="5" customWidth="1"/>
    <col min="16151" max="16153" width="15.85546875" style="5" customWidth="1"/>
    <col min="16154" max="16154" width="41.85546875" style="5" customWidth="1"/>
    <col min="16155" max="16155" width="21.42578125" style="5" customWidth="1"/>
    <col min="16156" max="16156" width="30.28515625" style="5" customWidth="1"/>
    <col min="16157" max="16384" width="11.42578125" style="5"/>
  </cols>
  <sheetData>
    <row r="1" spans="1:28" ht="99.75" customHeight="1" x14ac:dyDescent="0.25">
      <c r="A1" s="231" t="s">
        <v>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3"/>
    </row>
    <row r="2" spans="1:28" ht="15.75" x14ac:dyDescent="0.3">
      <c r="A2" s="2"/>
      <c r="B2" s="2"/>
      <c r="C2" s="2"/>
      <c r="D2" s="2"/>
      <c r="E2" s="4"/>
      <c r="F2" s="1"/>
      <c r="G2" s="4"/>
      <c r="H2" s="4"/>
      <c r="I2" s="2"/>
      <c r="J2" s="2"/>
      <c r="K2" s="2"/>
      <c r="L2" s="2"/>
      <c r="M2" s="2"/>
      <c r="N2" s="2"/>
      <c r="O2" s="2"/>
      <c r="P2" s="2"/>
      <c r="Q2" s="2"/>
      <c r="R2" s="2"/>
      <c r="S2" s="2"/>
      <c r="T2" s="2"/>
      <c r="U2" s="2"/>
      <c r="V2" s="2"/>
      <c r="W2" s="2"/>
      <c r="X2" s="2"/>
      <c r="Y2" s="2"/>
      <c r="Z2" s="2"/>
      <c r="AA2" s="2"/>
      <c r="AB2" s="2"/>
    </row>
    <row r="3" spans="1:28" ht="15.75" x14ac:dyDescent="0.3">
      <c r="A3" s="3"/>
      <c r="B3" s="3"/>
      <c r="C3" s="3"/>
      <c r="D3" s="3"/>
      <c r="E3" s="4"/>
      <c r="F3" s="1"/>
      <c r="G3" s="4"/>
      <c r="H3" s="4"/>
      <c r="I3" s="2"/>
      <c r="J3" s="2"/>
      <c r="K3" s="2"/>
      <c r="L3" s="2"/>
      <c r="M3" s="2"/>
      <c r="N3" s="2"/>
      <c r="O3" s="2"/>
      <c r="P3" s="2"/>
      <c r="Q3" s="2"/>
      <c r="R3" s="2"/>
      <c r="S3" s="2"/>
      <c r="T3" s="2"/>
      <c r="U3" s="2"/>
      <c r="V3" s="2"/>
      <c r="W3" s="2"/>
      <c r="X3" s="2"/>
      <c r="Y3" s="2"/>
      <c r="Z3" s="2"/>
      <c r="AA3" s="2"/>
      <c r="AB3" s="2"/>
    </row>
    <row r="4" spans="1:28" ht="14.45" customHeight="1" x14ac:dyDescent="0.25">
      <c r="A4" s="234" t="s">
        <v>1</v>
      </c>
      <c r="B4" s="234"/>
      <c r="C4" s="234"/>
      <c r="D4" s="234"/>
      <c r="E4" s="234"/>
      <c r="F4" s="234"/>
      <c r="G4" s="234"/>
      <c r="H4" s="235" t="s">
        <v>2</v>
      </c>
      <c r="I4" s="235"/>
      <c r="J4" s="235"/>
      <c r="K4" s="235"/>
      <c r="L4" s="235"/>
      <c r="M4" s="235"/>
      <c r="N4" s="235"/>
      <c r="O4" s="235"/>
      <c r="P4" s="235"/>
      <c r="Q4" s="235"/>
      <c r="R4" s="235"/>
      <c r="S4" s="235"/>
      <c r="T4" s="235"/>
      <c r="U4" s="235"/>
      <c r="V4" s="235"/>
      <c r="W4" s="236" t="s">
        <v>3</v>
      </c>
      <c r="X4" s="236"/>
      <c r="Y4" s="237" t="s">
        <v>4</v>
      </c>
      <c r="Z4" s="237"/>
      <c r="AA4" s="237"/>
      <c r="AB4" s="237"/>
    </row>
    <row r="5" spans="1:28" ht="33.6" customHeight="1" x14ac:dyDescent="0.25">
      <c r="A5" s="234"/>
      <c r="B5" s="234"/>
      <c r="C5" s="234"/>
      <c r="D5" s="234"/>
      <c r="E5" s="234"/>
      <c r="F5" s="234"/>
      <c r="G5" s="234"/>
      <c r="H5" s="235"/>
      <c r="I5" s="235"/>
      <c r="J5" s="235"/>
      <c r="K5" s="235"/>
      <c r="L5" s="235"/>
      <c r="M5" s="235"/>
      <c r="N5" s="235"/>
      <c r="O5" s="235"/>
      <c r="P5" s="235"/>
      <c r="Q5" s="235"/>
      <c r="R5" s="235"/>
      <c r="S5" s="235"/>
      <c r="T5" s="235"/>
      <c r="U5" s="235"/>
      <c r="V5" s="235"/>
      <c r="W5" s="236"/>
      <c r="X5" s="236"/>
      <c r="Y5" s="45" t="s">
        <v>5</v>
      </c>
      <c r="Z5" s="45" t="s">
        <v>6</v>
      </c>
      <c r="AA5" s="45" t="s">
        <v>7</v>
      </c>
      <c r="AB5" s="45" t="s">
        <v>8</v>
      </c>
    </row>
    <row r="6" spans="1:28" ht="100.5" customHeight="1" x14ac:dyDescent="0.25">
      <c r="A6" s="327" t="s">
        <v>9</v>
      </c>
      <c r="B6" s="327" t="s">
        <v>10</v>
      </c>
      <c r="C6" s="327" t="s">
        <v>11</v>
      </c>
      <c r="D6" s="327" t="s">
        <v>12</v>
      </c>
      <c r="E6" s="327" t="s">
        <v>13</v>
      </c>
      <c r="F6" s="327" t="s">
        <v>14</v>
      </c>
      <c r="G6" s="327" t="s">
        <v>15</v>
      </c>
      <c r="H6" s="15" t="s">
        <v>16</v>
      </c>
      <c r="I6" s="370" t="s">
        <v>17</v>
      </c>
      <c r="J6" s="370"/>
      <c r="K6" s="370"/>
      <c r="L6" s="371"/>
      <c r="M6" s="372" t="s">
        <v>18</v>
      </c>
      <c r="N6" s="373"/>
      <c r="O6" s="373"/>
      <c r="P6" s="373"/>
      <c r="Q6" s="323" t="s">
        <v>19</v>
      </c>
      <c r="R6" s="323"/>
      <c r="S6" s="323"/>
      <c r="T6" s="323"/>
      <c r="U6" s="328" t="s">
        <v>20</v>
      </c>
      <c r="V6" s="328" t="s">
        <v>21</v>
      </c>
      <c r="W6" s="329" t="s">
        <v>22</v>
      </c>
      <c r="X6" s="329" t="s">
        <v>23</v>
      </c>
      <c r="Y6" s="330" t="s">
        <v>24</v>
      </c>
      <c r="Z6" s="330" t="s">
        <v>25</v>
      </c>
      <c r="AA6" s="330" t="s">
        <v>26</v>
      </c>
      <c r="AB6" s="330" t="s">
        <v>27</v>
      </c>
    </row>
    <row r="7" spans="1:28" x14ac:dyDescent="0.25">
      <c r="A7" s="327"/>
      <c r="B7" s="327"/>
      <c r="C7" s="327"/>
      <c r="D7" s="327"/>
      <c r="E7" s="327"/>
      <c r="F7" s="327"/>
      <c r="G7" s="327"/>
      <c r="H7" s="15"/>
      <c r="I7" s="39">
        <v>1</v>
      </c>
      <c r="J7" s="39">
        <v>2</v>
      </c>
      <c r="K7" s="39">
        <v>3</v>
      </c>
      <c r="L7" s="69">
        <v>4</v>
      </c>
      <c r="M7" s="65">
        <v>5</v>
      </c>
      <c r="N7" s="17">
        <v>6</v>
      </c>
      <c r="O7" s="17">
        <v>7</v>
      </c>
      <c r="P7" s="17">
        <v>8</v>
      </c>
      <c r="Q7" s="16"/>
      <c r="R7" s="16"/>
      <c r="S7" s="16"/>
      <c r="T7" s="16"/>
      <c r="U7" s="328"/>
      <c r="V7" s="328"/>
      <c r="W7" s="329"/>
      <c r="X7" s="329"/>
      <c r="Y7" s="330"/>
      <c r="Z7" s="330"/>
      <c r="AA7" s="330"/>
      <c r="AB7" s="330"/>
    </row>
    <row r="8" spans="1:28" ht="42" customHeight="1" x14ac:dyDescent="0.25">
      <c r="A8" s="361" t="s">
        <v>361</v>
      </c>
      <c r="B8" s="225" t="s">
        <v>362</v>
      </c>
      <c r="C8" s="225" t="s">
        <v>363</v>
      </c>
      <c r="D8" s="225" t="s">
        <v>364</v>
      </c>
      <c r="E8" s="363" t="s">
        <v>365</v>
      </c>
      <c r="F8" s="225" t="s">
        <v>366</v>
      </c>
      <c r="G8" s="361" t="s">
        <v>367</v>
      </c>
      <c r="H8" s="74" t="s">
        <v>35</v>
      </c>
      <c r="I8" s="75"/>
      <c r="J8" s="56"/>
      <c r="K8" s="62">
        <v>1</v>
      </c>
      <c r="L8" s="70"/>
      <c r="M8" s="66"/>
      <c r="N8" s="57"/>
      <c r="O8" s="57"/>
      <c r="P8" s="76"/>
      <c r="Q8" s="66"/>
      <c r="R8" s="57"/>
      <c r="S8" s="57"/>
      <c r="T8" s="57"/>
      <c r="U8" s="324">
        <f>SUM(M8:P8)</f>
        <v>0</v>
      </c>
      <c r="V8" s="324">
        <f>SUM(M9:P9)</f>
        <v>0.2</v>
      </c>
      <c r="W8" s="324">
        <f>SUM(I9:P9)</f>
        <v>1</v>
      </c>
      <c r="X8" s="326" t="e">
        <f>+V8/U8</f>
        <v>#DIV/0!</v>
      </c>
      <c r="Y8" s="384" t="s">
        <v>368</v>
      </c>
      <c r="Z8" s="305" t="s">
        <v>37</v>
      </c>
      <c r="AA8" s="509" t="s">
        <v>638</v>
      </c>
      <c r="AB8" s="359" t="s">
        <v>37</v>
      </c>
    </row>
    <row r="9" spans="1:28" ht="42" customHeight="1" x14ac:dyDescent="0.25">
      <c r="A9" s="361"/>
      <c r="B9" s="225"/>
      <c r="C9" s="225"/>
      <c r="D9" s="225"/>
      <c r="E9" s="363"/>
      <c r="F9" s="225"/>
      <c r="G9" s="361"/>
      <c r="H9" s="74" t="s">
        <v>38</v>
      </c>
      <c r="I9" s="75"/>
      <c r="J9" s="55"/>
      <c r="K9" s="55">
        <v>0.8</v>
      </c>
      <c r="L9" s="71"/>
      <c r="M9" s="66"/>
      <c r="N9" s="57"/>
      <c r="O9" s="73">
        <v>0.2</v>
      </c>
      <c r="P9" s="76"/>
      <c r="Q9" s="66"/>
      <c r="R9" s="57"/>
      <c r="S9" s="57"/>
      <c r="T9" s="57"/>
      <c r="U9" s="324"/>
      <c r="V9" s="324"/>
      <c r="W9" s="324"/>
      <c r="X9" s="326"/>
      <c r="Y9" s="385"/>
      <c r="Z9" s="306"/>
      <c r="AA9" s="510"/>
      <c r="AB9" s="360"/>
    </row>
    <row r="10" spans="1:28" ht="42" customHeight="1" x14ac:dyDescent="0.25">
      <c r="A10" s="361"/>
      <c r="B10" s="225"/>
      <c r="C10" s="225"/>
      <c r="D10" s="225"/>
      <c r="E10" s="363" t="s">
        <v>369</v>
      </c>
      <c r="F10" s="225"/>
      <c r="G10" s="361" t="s">
        <v>370</v>
      </c>
      <c r="H10" s="74" t="s">
        <v>35</v>
      </c>
      <c r="I10" s="77">
        <v>7.0000000000000007E-2</v>
      </c>
      <c r="J10" s="62">
        <v>7.0000000000000007E-2</v>
      </c>
      <c r="K10" s="62">
        <v>7.0000000000000007E-2</v>
      </c>
      <c r="L10" s="72">
        <v>7.0000000000000007E-2</v>
      </c>
      <c r="M10" s="67">
        <v>7.0000000000000007E-2</v>
      </c>
      <c r="N10" s="62">
        <v>7.0000000000000007E-2</v>
      </c>
      <c r="O10" s="62">
        <v>7.0000000000000007E-2</v>
      </c>
      <c r="P10" s="72">
        <v>7.0000000000000007E-2</v>
      </c>
      <c r="Q10" s="68"/>
      <c r="R10" s="59"/>
      <c r="S10" s="60"/>
      <c r="T10" s="60"/>
      <c r="U10" s="324">
        <f>SUM(M10:P10)</f>
        <v>0.28000000000000003</v>
      </c>
      <c r="V10" s="324">
        <f>SUM(M11:P11)</f>
        <v>0</v>
      </c>
      <c r="W10" s="324">
        <f>SUM(I11:P11)</f>
        <v>0</v>
      </c>
      <c r="X10" s="326">
        <f>+V10/U10</f>
        <v>0</v>
      </c>
      <c r="Y10" s="426" t="s">
        <v>371</v>
      </c>
      <c r="Z10" s="426" t="s">
        <v>372</v>
      </c>
      <c r="AA10" s="426" t="s">
        <v>242</v>
      </c>
      <c r="AB10" s="426" t="s">
        <v>373</v>
      </c>
    </row>
    <row r="11" spans="1:28" ht="42" customHeight="1" x14ac:dyDescent="0.25">
      <c r="A11" s="361"/>
      <c r="B11" s="225"/>
      <c r="C11" s="225"/>
      <c r="D11" s="225"/>
      <c r="E11" s="363"/>
      <c r="F11" s="225"/>
      <c r="G11" s="361"/>
      <c r="H11" s="74" t="s">
        <v>38</v>
      </c>
      <c r="I11" s="187">
        <v>0</v>
      </c>
      <c r="J11" s="187">
        <v>0</v>
      </c>
      <c r="K11" s="187">
        <v>0</v>
      </c>
      <c r="L11" s="187">
        <v>0</v>
      </c>
      <c r="M11" s="187">
        <v>0</v>
      </c>
      <c r="N11" s="187">
        <v>0</v>
      </c>
      <c r="O11" s="187">
        <v>0</v>
      </c>
      <c r="P11" s="187">
        <v>0</v>
      </c>
      <c r="Q11" s="68"/>
      <c r="R11" s="59"/>
      <c r="S11" s="60"/>
      <c r="T11" s="60"/>
      <c r="U11" s="324"/>
      <c r="V11" s="324"/>
      <c r="W11" s="324"/>
      <c r="X11" s="326"/>
      <c r="Y11" s="427"/>
      <c r="Z11" s="427"/>
      <c r="AA11" s="427"/>
      <c r="AB11" s="427"/>
    </row>
    <row r="12" spans="1:28" ht="42" customHeight="1" x14ac:dyDescent="0.25">
      <c r="A12" s="361"/>
      <c r="B12" s="225"/>
      <c r="C12" s="225"/>
      <c r="D12" s="225"/>
      <c r="E12" s="363" t="s">
        <v>374</v>
      </c>
      <c r="F12" s="225"/>
      <c r="G12" s="361" t="s">
        <v>375</v>
      </c>
      <c r="H12" s="74" t="s">
        <v>35</v>
      </c>
      <c r="I12" s="75"/>
      <c r="J12" s="55"/>
      <c r="K12" s="55"/>
      <c r="L12" s="71"/>
      <c r="M12" s="66"/>
      <c r="N12" s="57"/>
      <c r="O12" s="57"/>
      <c r="P12" s="76"/>
      <c r="Q12" s="66"/>
      <c r="R12" s="57"/>
      <c r="S12" s="57"/>
      <c r="T12" s="57"/>
      <c r="U12" s="324">
        <f>SUM(M12:P12)</f>
        <v>0</v>
      </c>
      <c r="V12" s="324">
        <f>SUM(M13:P13)</f>
        <v>0</v>
      </c>
      <c r="W12" s="324">
        <f>SUM(I13:P13)</f>
        <v>0</v>
      </c>
      <c r="X12" s="326" t="e">
        <f>+V12/U12</f>
        <v>#DIV/0!</v>
      </c>
      <c r="Y12" s="353" t="s">
        <v>37</v>
      </c>
      <c r="Z12" s="353" t="s">
        <v>37</v>
      </c>
      <c r="AA12" s="353" t="s">
        <v>37</v>
      </c>
      <c r="AB12" s="347" t="s">
        <v>37</v>
      </c>
    </row>
    <row r="13" spans="1:28" ht="42" customHeight="1" x14ac:dyDescent="0.25">
      <c r="A13" s="361"/>
      <c r="B13" s="225"/>
      <c r="C13" s="225"/>
      <c r="D13" s="225"/>
      <c r="E13" s="363"/>
      <c r="F13" s="225"/>
      <c r="G13" s="361"/>
      <c r="H13" s="74" t="s">
        <v>38</v>
      </c>
      <c r="I13" s="75"/>
      <c r="J13" s="55"/>
      <c r="K13" s="55"/>
      <c r="L13" s="71"/>
      <c r="M13" s="66"/>
      <c r="N13" s="57"/>
      <c r="O13" s="57"/>
      <c r="P13" s="76"/>
      <c r="Q13" s="66"/>
      <c r="R13" s="57"/>
      <c r="S13" s="57"/>
      <c r="T13" s="57"/>
      <c r="U13" s="324"/>
      <c r="V13" s="324"/>
      <c r="W13" s="324"/>
      <c r="X13" s="326"/>
      <c r="Y13" s="354"/>
      <c r="Z13" s="354"/>
      <c r="AA13" s="354"/>
      <c r="AB13" s="348"/>
    </row>
    <row r="14" spans="1:28" ht="42" customHeight="1" x14ac:dyDescent="0.25">
      <c r="A14" s="225" t="s">
        <v>361</v>
      </c>
      <c r="B14" s="225" t="s">
        <v>362</v>
      </c>
      <c r="C14" s="225" t="s">
        <v>363</v>
      </c>
      <c r="D14" s="225" t="s">
        <v>376</v>
      </c>
      <c r="E14" s="363" t="s">
        <v>377</v>
      </c>
      <c r="F14" s="363" t="s">
        <v>378</v>
      </c>
      <c r="G14" s="361" t="s">
        <v>379</v>
      </c>
      <c r="H14" s="74" t="s">
        <v>35</v>
      </c>
      <c r="I14" s="77">
        <v>0.14000000000000001</v>
      </c>
      <c r="J14" s="62">
        <v>0.14000000000000001</v>
      </c>
      <c r="K14" s="62">
        <v>0.14000000000000001</v>
      </c>
      <c r="L14" s="72">
        <v>0.14000000000000001</v>
      </c>
      <c r="M14" s="67">
        <v>0.14000000000000001</v>
      </c>
      <c r="N14" s="62">
        <v>0.14000000000000001</v>
      </c>
      <c r="O14" s="61"/>
      <c r="P14" s="79"/>
      <c r="Q14" s="66"/>
      <c r="R14" s="57"/>
      <c r="S14" s="57"/>
      <c r="T14" s="57"/>
      <c r="U14" s="324">
        <f>SUM(M14:P14)</f>
        <v>0.28000000000000003</v>
      </c>
      <c r="V14" s="324">
        <f>SUM(M15:P15)</f>
        <v>0.28000000000000003</v>
      </c>
      <c r="W14" s="324">
        <f>SUM(I15:P15)</f>
        <v>0.84000000000000008</v>
      </c>
      <c r="X14" s="326">
        <f>+V14/U14</f>
        <v>1</v>
      </c>
      <c r="Y14" s="426" t="s">
        <v>380</v>
      </c>
      <c r="Z14" s="305" t="s">
        <v>37</v>
      </c>
      <c r="AA14" s="509" t="s">
        <v>639</v>
      </c>
      <c r="AB14" s="359" t="s">
        <v>37</v>
      </c>
    </row>
    <row r="15" spans="1:28" ht="42" customHeight="1" x14ac:dyDescent="0.25">
      <c r="A15" s="225"/>
      <c r="B15" s="225"/>
      <c r="C15" s="225"/>
      <c r="D15" s="225"/>
      <c r="E15" s="363"/>
      <c r="F15" s="363"/>
      <c r="G15" s="361"/>
      <c r="H15" s="74" t="s">
        <v>38</v>
      </c>
      <c r="I15" s="80">
        <v>0.14000000000000001</v>
      </c>
      <c r="J15" s="64">
        <v>0.14000000000000001</v>
      </c>
      <c r="K15" s="64">
        <v>0.14000000000000001</v>
      </c>
      <c r="L15" s="73">
        <v>0.14000000000000001</v>
      </c>
      <c r="M15" s="73">
        <v>0.14000000000000001</v>
      </c>
      <c r="N15" s="73">
        <v>0.14000000000000001</v>
      </c>
      <c r="O15" s="57"/>
      <c r="P15" s="76"/>
      <c r="Q15" s="66"/>
      <c r="R15" s="57"/>
      <c r="S15" s="57"/>
      <c r="T15" s="57"/>
      <c r="U15" s="324"/>
      <c r="V15" s="324"/>
      <c r="W15" s="324"/>
      <c r="X15" s="326"/>
      <c r="Y15" s="427"/>
      <c r="Z15" s="306"/>
      <c r="AA15" s="510"/>
      <c r="AB15" s="360"/>
    </row>
    <row r="16" spans="1:28" ht="42" customHeight="1" x14ac:dyDescent="0.25">
      <c r="A16" s="225"/>
      <c r="B16" s="225"/>
      <c r="C16" s="225"/>
      <c r="D16" s="225"/>
      <c r="E16" s="363" t="s">
        <v>381</v>
      </c>
      <c r="F16" s="363"/>
      <c r="G16" s="361" t="s">
        <v>382</v>
      </c>
      <c r="H16" s="74" t="s">
        <v>35</v>
      </c>
      <c r="I16" s="77">
        <v>0.14000000000000001</v>
      </c>
      <c r="J16" s="62">
        <v>0.14000000000000001</v>
      </c>
      <c r="K16" s="62">
        <v>0.14000000000000001</v>
      </c>
      <c r="L16" s="72">
        <v>0.14000000000000001</v>
      </c>
      <c r="M16" s="67">
        <v>0.14000000000000001</v>
      </c>
      <c r="N16" s="62">
        <v>0.14000000000000001</v>
      </c>
      <c r="O16" s="60"/>
      <c r="P16" s="78"/>
      <c r="Q16" s="68"/>
      <c r="R16" s="59"/>
      <c r="S16" s="60"/>
      <c r="T16" s="60"/>
      <c r="U16" s="324">
        <f>SUM(M16:P16)</f>
        <v>0.28000000000000003</v>
      </c>
      <c r="V16" s="324">
        <f>SUM(M17:P17)</f>
        <v>0.28000000000000003</v>
      </c>
      <c r="W16" s="324">
        <f>SUM(I17:P17)</f>
        <v>0.84000000000000008</v>
      </c>
      <c r="X16" s="326">
        <f>+V16/U16</f>
        <v>1</v>
      </c>
      <c r="Y16" s="426" t="s">
        <v>383</v>
      </c>
      <c r="Z16" s="426" t="s">
        <v>384</v>
      </c>
      <c r="AA16" s="436" t="s">
        <v>385</v>
      </c>
      <c r="AB16" s="426" t="s">
        <v>386</v>
      </c>
    </row>
    <row r="17" spans="1:28" ht="42" customHeight="1" x14ac:dyDescent="0.25">
      <c r="A17" s="225"/>
      <c r="B17" s="225"/>
      <c r="C17" s="225"/>
      <c r="D17" s="225"/>
      <c r="E17" s="363"/>
      <c r="F17" s="363"/>
      <c r="G17" s="361"/>
      <c r="H17" s="74" t="s">
        <v>38</v>
      </c>
      <c r="I17" s="80">
        <v>0.14000000000000001</v>
      </c>
      <c r="J17" s="64">
        <v>0.14000000000000001</v>
      </c>
      <c r="K17" s="64">
        <v>0.14000000000000001</v>
      </c>
      <c r="L17" s="73">
        <v>0.14000000000000001</v>
      </c>
      <c r="M17" s="73">
        <v>0.14000000000000001</v>
      </c>
      <c r="N17" s="73">
        <v>0.14000000000000001</v>
      </c>
      <c r="O17" s="60"/>
      <c r="P17" s="78"/>
      <c r="Q17" s="68"/>
      <c r="R17" s="59"/>
      <c r="S17" s="60"/>
      <c r="T17" s="60"/>
      <c r="U17" s="324"/>
      <c r="V17" s="324"/>
      <c r="W17" s="324"/>
      <c r="X17" s="326"/>
      <c r="Y17" s="427"/>
      <c r="Z17" s="427"/>
      <c r="AA17" s="428"/>
      <c r="AB17" s="427"/>
    </row>
    <row r="18" spans="1:28" ht="42" customHeight="1" x14ac:dyDescent="0.25">
      <c r="A18" s="225"/>
      <c r="B18" s="225"/>
      <c r="C18" s="225"/>
      <c r="D18" s="225"/>
      <c r="E18" s="363" t="s">
        <v>387</v>
      </c>
      <c r="F18" s="363"/>
      <c r="G18" s="361" t="s">
        <v>388</v>
      </c>
      <c r="H18" s="74" t="s">
        <v>35</v>
      </c>
      <c r="I18" s="77">
        <v>0.33</v>
      </c>
      <c r="J18" s="62">
        <v>0.33</v>
      </c>
      <c r="K18" s="62">
        <v>0.34</v>
      </c>
      <c r="L18" s="71"/>
      <c r="M18" s="66"/>
      <c r="N18" s="57"/>
      <c r="O18" s="57"/>
      <c r="P18" s="76"/>
      <c r="Q18" s="66"/>
      <c r="R18" s="57"/>
      <c r="S18" s="57"/>
      <c r="T18" s="57"/>
      <c r="U18" s="324">
        <f>SUM(M18:P18)</f>
        <v>0</v>
      </c>
      <c r="V18" s="324">
        <f>SUM(M19:P19)</f>
        <v>0.25</v>
      </c>
      <c r="W18" s="324">
        <f>SUM(I19:P19)</f>
        <v>0.75</v>
      </c>
      <c r="X18" s="326" t="e">
        <f>+V18/U18</f>
        <v>#DIV/0!</v>
      </c>
      <c r="Y18" s="384" t="s">
        <v>389</v>
      </c>
      <c r="Z18" s="305" t="s">
        <v>37</v>
      </c>
      <c r="AA18" s="436" t="s">
        <v>390</v>
      </c>
      <c r="AB18" s="426" t="s">
        <v>391</v>
      </c>
    </row>
    <row r="19" spans="1:28" ht="42" customHeight="1" x14ac:dyDescent="0.25">
      <c r="A19" s="225"/>
      <c r="B19" s="225"/>
      <c r="C19" s="225"/>
      <c r="D19" s="225"/>
      <c r="E19" s="363"/>
      <c r="F19" s="363"/>
      <c r="G19" s="361"/>
      <c r="H19" s="74" t="s">
        <v>38</v>
      </c>
      <c r="I19" s="75"/>
      <c r="J19" s="55"/>
      <c r="K19" s="55"/>
      <c r="L19" s="71">
        <v>0.5</v>
      </c>
      <c r="M19" s="66"/>
      <c r="N19" s="57"/>
      <c r="O19" s="57"/>
      <c r="P19" s="200">
        <v>0.25</v>
      </c>
      <c r="Q19" s="66"/>
      <c r="R19" s="57"/>
      <c r="S19" s="57"/>
      <c r="T19" s="57"/>
      <c r="U19" s="324"/>
      <c r="V19" s="324"/>
      <c r="W19" s="324"/>
      <c r="X19" s="326"/>
      <c r="Y19" s="385"/>
      <c r="Z19" s="306"/>
      <c r="AA19" s="428"/>
      <c r="AB19" s="427"/>
    </row>
    <row r="20" spans="1:28" ht="64.5" customHeight="1" x14ac:dyDescent="0.25">
      <c r="A20" s="225"/>
      <c r="B20" s="225"/>
      <c r="C20" s="225"/>
      <c r="D20" s="225"/>
      <c r="E20" s="363" t="s">
        <v>392</v>
      </c>
      <c r="F20" s="363"/>
      <c r="G20" s="361" t="s">
        <v>393</v>
      </c>
      <c r="H20" s="74" t="s">
        <v>35</v>
      </c>
      <c r="I20" s="77">
        <v>0.33</v>
      </c>
      <c r="J20" s="62">
        <v>0.33</v>
      </c>
      <c r="K20" s="62">
        <v>0.33</v>
      </c>
      <c r="L20" s="71"/>
      <c r="M20" s="68"/>
      <c r="N20" s="59"/>
      <c r="O20" s="60"/>
      <c r="P20" s="78"/>
      <c r="Q20" s="68"/>
      <c r="R20" s="59"/>
      <c r="S20" s="60"/>
      <c r="T20" s="60"/>
      <c r="U20" s="324">
        <f>SUM(M20:P20)</f>
        <v>0</v>
      </c>
      <c r="V20" s="324">
        <f>SUM(M21:P21)</f>
        <v>0.25</v>
      </c>
      <c r="W20" s="324">
        <f>SUM(I21:P21)</f>
        <v>0.75</v>
      </c>
      <c r="X20" s="326" t="e">
        <f>+V20/U20</f>
        <v>#DIV/0!</v>
      </c>
      <c r="Y20" s="384" t="s">
        <v>394</v>
      </c>
      <c r="Z20" s="357" t="s">
        <v>37</v>
      </c>
      <c r="AA20" s="436" t="s">
        <v>662</v>
      </c>
      <c r="AB20" s="426" t="s">
        <v>391</v>
      </c>
    </row>
    <row r="21" spans="1:28" ht="42" customHeight="1" x14ac:dyDescent="0.25">
      <c r="A21" s="225"/>
      <c r="B21" s="225"/>
      <c r="C21" s="225"/>
      <c r="D21" s="225"/>
      <c r="E21" s="363"/>
      <c r="F21" s="363"/>
      <c r="G21" s="361"/>
      <c r="H21" s="74" t="s">
        <v>38</v>
      </c>
      <c r="I21" s="75"/>
      <c r="J21" s="55"/>
      <c r="K21" s="55"/>
      <c r="L21" s="71">
        <v>0.5</v>
      </c>
      <c r="M21" s="68"/>
      <c r="N21" s="59"/>
      <c r="O21" s="60"/>
      <c r="P21" s="200">
        <v>0.25</v>
      </c>
      <c r="Q21" s="68"/>
      <c r="R21" s="59"/>
      <c r="S21" s="60"/>
      <c r="T21" s="60"/>
      <c r="U21" s="324"/>
      <c r="V21" s="324"/>
      <c r="W21" s="324"/>
      <c r="X21" s="326"/>
      <c r="Y21" s="385"/>
      <c r="Z21" s="358"/>
      <c r="AA21" s="428"/>
      <c r="AB21" s="427"/>
    </row>
    <row r="22" spans="1:28" ht="75" customHeight="1" x14ac:dyDescent="0.25">
      <c r="A22" s="225"/>
      <c r="B22" s="225"/>
      <c r="C22" s="225"/>
      <c r="D22" s="225"/>
      <c r="E22" s="363" t="s">
        <v>395</v>
      </c>
      <c r="F22" s="363"/>
      <c r="G22" s="361" t="s">
        <v>396</v>
      </c>
      <c r="H22" s="74" t="s">
        <v>35</v>
      </c>
      <c r="I22" s="75"/>
      <c r="J22" s="55"/>
      <c r="K22" s="62">
        <v>0.25</v>
      </c>
      <c r="L22" s="71"/>
      <c r="M22" s="66"/>
      <c r="N22" s="62">
        <v>0.25</v>
      </c>
      <c r="O22" s="57"/>
      <c r="P22" s="76"/>
      <c r="Q22" s="66"/>
      <c r="R22" s="57"/>
      <c r="S22" s="58">
        <v>0.5</v>
      </c>
      <c r="T22" s="57"/>
      <c r="U22" s="324">
        <f>K22+N22+S22</f>
        <v>1</v>
      </c>
      <c r="V22" s="324">
        <f>SUM(M23:P23)</f>
        <v>0.75</v>
      </c>
      <c r="W22" s="324">
        <f>SUM(I23:P23)</f>
        <v>1</v>
      </c>
      <c r="X22" s="326">
        <f>W22-U22</f>
        <v>0</v>
      </c>
      <c r="Y22" s="426" t="s">
        <v>397</v>
      </c>
      <c r="Z22" s="426" t="s">
        <v>398</v>
      </c>
      <c r="AA22" s="511" t="s">
        <v>640</v>
      </c>
      <c r="AB22" s="433" t="s">
        <v>37</v>
      </c>
    </row>
    <row r="23" spans="1:28" ht="75" customHeight="1" x14ac:dyDescent="0.25">
      <c r="A23" s="225"/>
      <c r="B23" s="225"/>
      <c r="C23" s="225"/>
      <c r="D23" s="225"/>
      <c r="E23" s="363"/>
      <c r="F23" s="363"/>
      <c r="G23" s="361"/>
      <c r="H23" s="74" t="s">
        <v>38</v>
      </c>
      <c r="I23" s="75"/>
      <c r="J23" s="55"/>
      <c r="K23" s="64">
        <v>0.25</v>
      </c>
      <c r="L23" s="71"/>
      <c r="M23" s="66"/>
      <c r="N23" s="57"/>
      <c r="O23" s="57"/>
      <c r="P23" s="64">
        <v>0.75</v>
      </c>
      <c r="Q23" s="66"/>
      <c r="R23" s="57"/>
      <c r="S23" s="57"/>
      <c r="T23" s="57"/>
      <c r="U23" s="324"/>
      <c r="V23" s="324"/>
      <c r="W23" s="324"/>
      <c r="X23" s="326"/>
      <c r="Y23" s="427"/>
      <c r="Z23" s="427"/>
      <c r="AA23" s="512"/>
      <c r="AB23" s="430"/>
    </row>
    <row r="24" spans="1:28" ht="42" customHeight="1" x14ac:dyDescent="0.25">
      <c r="A24" s="361" t="s">
        <v>361</v>
      </c>
      <c r="B24" s="225" t="s">
        <v>362</v>
      </c>
      <c r="C24" s="225" t="s">
        <v>152</v>
      </c>
      <c r="D24" s="225" t="s">
        <v>399</v>
      </c>
      <c r="E24" s="369" t="s">
        <v>400</v>
      </c>
      <c r="F24" s="225" t="s">
        <v>401</v>
      </c>
      <c r="G24" s="366" t="s">
        <v>402</v>
      </c>
      <c r="H24" s="74" t="s">
        <v>35</v>
      </c>
      <c r="I24" s="77">
        <v>7.0000000000000007E-2</v>
      </c>
      <c r="J24" s="62">
        <v>7.0000000000000007E-2</v>
      </c>
      <c r="K24" s="62">
        <v>7.0000000000000007E-2</v>
      </c>
      <c r="L24" s="72">
        <v>7.0000000000000007E-2</v>
      </c>
      <c r="M24" s="67">
        <v>7.0000000000000007E-2</v>
      </c>
      <c r="N24" s="62">
        <v>7.0000000000000007E-2</v>
      </c>
      <c r="O24" s="62">
        <v>7.0000000000000007E-2</v>
      </c>
      <c r="P24" s="72">
        <v>7.0000000000000007E-2</v>
      </c>
      <c r="Q24" s="68"/>
      <c r="R24" s="59"/>
      <c r="S24" s="60"/>
      <c r="T24" s="60"/>
      <c r="U24" s="324">
        <f>SUM(M24:P24)</f>
        <v>0.28000000000000003</v>
      </c>
      <c r="V24" s="324">
        <f>SUM(M25:P25)</f>
        <v>0.28000000000000003</v>
      </c>
      <c r="W24" s="324">
        <f>SUM(I25:P25)</f>
        <v>0.56000000000000005</v>
      </c>
      <c r="X24" s="326">
        <f>+V24/U24</f>
        <v>1</v>
      </c>
      <c r="Y24" s="426" t="s">
        <v>676</v>
      </c>
      <c r="Z24" s="433" t="s">
        <v>37</v>
      </c>
      <c r="AA24" s="429" t="s">
        <v>403</v>
      </c>
      <c r="AB24" s="433" t="s">
        <v>37</v>
      </c>
    </row>
    <row r="25" spans="1:28" ht="42" customHeight="1" x14ac:dyDescent="0.25">
      <c r="A25" s="361"/>
      <c r="B25" s="225"/>
      <c r="C25" s="225"/>
      <c r="D25" s="225"/>
      <c r="E25" s="363"/>
      <c r="F25" s="225"/>
      <c r="G25" s="361"/>
      <c r="H25" s="74" t="s">
        <v>38</v>
      </c>
      <c r="I25" s="80">
        <v>7.0000000000000007E-2</v>
      </c>
      <c r="J25" s="64">
        <v>7.0000000000000007E-2</v>
      </c>
      <c r="K25" s="64">
        <v>7.0000000000000007E-2</v>
      </c>
      <c r="L25" s="73">
        <v>7.0000000000000007E-2</v>
      </c>
      <c r="M25" s="73">
        <v>7.0000000000000007E-2</v>
      </c>
      <c r="N25" s="73">
        <v>7.0000000000000007E-2</v>
      </c>
      <c r="O25" s="73">
        <v>7.0000000000000007E-2</v>
      </c>
      <c r="P25" s="73">
        <v>7.0000000000000007E-2</v>
      </c>
      <c r="Q25" s="68"/>
      <c r="R25" s="59"/>
      <c r="S25" s="60"/>
      <c r="T25" s="60"/>
      <c r="U25" s="324"/>
      <c r="V25" s="324"/>
      <c r="W25" s="324"/>
      <c r="X25" s="326"/>
      <c r="Y25" s="427"/>
      <c r="Z25" s="430"/>
      <c r="AA25" s="508"/>
      <c r="AB25" s="430"/>
    </row>
    <row r="26" spans="1:28" ht="42" customHeight="1" x14ac:dyDescent="0.25">
      <c r="A26" s="361"/>
      <c r="B26" s="225"/>
      <c r="C26" s="225"/>
      <c r="D26" s="225"/>
      <c r="E26" s="369" t="s">
        <v>404</v>
      </c>
      <c r="F26" s="225"/>
      <c r="G26" s="366" t="s">
        <v>405</v>
      </c>
      <c r="H26" s="74" t="s">
        <v>35</v>
      </c>
      <c r="I26" s="75"/>
      <c r="J26" s="55"/>
      <c r="K26" s="55"/>
      <c r="L26" s="71"/>
      <c r="M26" s="66"/>
      <c r="N26" s="62">
        <v>0.13</v>
      </c>
      <c r="O26" s="62">
        <v>0.13</v>
      </c>
      <c r="P26" s="72">
        <v>0.13</v>
      </c>
      <c r="Q26" s="66"/>
      <c r="R26" s="57"/>
      <c r="S26" s="57"/>
      <c r="T26" s="57"/>
      <c r="U26" s="324">
        <f>SUM(M26:P26)</f>
        <v>0.39</v>
      </c>
      <c r="V26" s="324">
        <f>SUM(M27:P27)</f>
        <v>0.30000000000000004</v>
      </c>
      <c r="W26" s="324">
        <f>SUM(I27:P27)</f>
        <v>0.30000000000000004</v>
      </c>
      <c r="X26" s="326">
        <f>+V26/U26</f>
        <v>0.76923076923076927</v>
      </c>
      <c r="Y26" s="426" t="s">
        <v>406</v>
      </c>
      <c r="Z26" s="433" t="s">
        <v>37</v>
      </c>
      <c r="AA26" s="429" t="s">
        <v>407</v>
      </c>
      <c r="AB26" s="433" t="s">
        <v>37</v>
      </c>
    </row>
    <row r="27" spans="1:28" ht="42" customHeight="1" x14ac:dyDescent="0.25">
      <c r="A27" s="361"/>
      <c r="B27" s="225"/>
      <c r="C27" s="225"/>
      <c r="D27" s="225"/>
      <c r="E27" s="363"/>
      <c r="F27" s="225"/>
      <c r="G27" s="361"/>
      <c r="H27" s="74" t="s">
        <v>38</v>
      </c>
      <c r="I27" s="75"/>
      <c r="J27" s="55"/>
      <c r="K27" s="55"/>
      <c r="L27" s="71"/>
      <c r="M27" s="66"/>
      <c r="N27" s="171">
        <v>0.04</v>
      </c>
      <c r="O27" s="171">
        <v>0.13</v>
      </c>
      <c r="P27" s="171">
        <v>0.13</v>
      </c>
      <c r="Q27" s="66"/>
      <c r="R27" s="57"/>
      <c r="S27" s="57"/>
      <c r="T27" s="57"/>
      <c r="U27" s="324"/>
      <c r="V27" s="324"/>
      <c r="W27" s="324"/>
      <c r="X27" s="326"/>
      <c r="Y27" s="427"/>
      <c r="Z27" s="430"/>
      <c r="AA27" s="508"/>
      <c r="AB27" s="430"/>
    </row>
    <row r="28" spans="1:28" ht="61.5" customHeight="1" x14ac:dyDescent="0.25">
      <c r="A28" s="361"/>
      <c r="B28" s="225"/>
      <c r="C28" s="225"/>
      <c r="D28" s="225"/>
      <c r="E28" s="369" t="s">
        <v>408</v>
      </c>
      <c r="F28" s="225"/>
      <c r="G28" s="366" t="s">
        <v>409</v>
      </c>
      <c r="H28" s="74" t="s">
        <v>35</v>
      </c>
      <c r="I28" s="75"/>
      <c r="J28" s="55"/>
      <c r="K28" s="55"/>
      <c r="L28" s="71"/>
      <c r="M28" s="67">
        <v>0.14000000000000001</v>
      </c>
      <c r="N28" s="62">
        <v>0.14000000000000001</v>
      </c>
      <c r="O28" s="62">
        <v>0.14000000000000001</v>
      </c>
      <c r="P28" s="72">
        <v>0.14000000000000001</v>
      </c>
      <c r="Q28" s="68"/>
      <c r="R28" s="59"/>
      <c r="S28" s="60"/>
      <c r="T28" s="60"/>
      <c r="U28" s="324">
        <f>SUM(M28:P28)</f>
        <v>0.56000000000000005</v>
      </c>
      <c r="V28" s="324">
        <f>SUM(M29:P29)</f>
        <v>0.56000000000000005</v>
      </c>
      <c r="W28" s="324">
        <f>SUM(I29:P29)</f>
        <v>0.56000000000000005</v>
      </c>
      <c r="X28" s="326">
        <f>+V28/U28</f>
        <v>1</v>
      </c>
      <c r="Y28" s="426" t="s">
        <v>410</v>
      </c>
      <c r="Z28" s="431" t="s">
        <v>37</v>
      </c>
      <c r="AA28" s="429" t="s">
        <v>411</v>
      </c>
      <c r="AB28" s="433" t="s">
        <v>37</v>
      </c>
    </row>
    <row r="29" spans="1:28" ht="54.75" customHeight="1" x14ac:dyDescent="0.25">
      <c r="A29" s="361"/>
      <c r="B29" s="225"/>
      <c r="C29" s="225"/>
      <c r="D29" s="225"/>
      <c r="E29" s="363"/>
      <c r="F29" s="225"/>
      <c r="G29" s="365"/>
      <c r="H29" s="74" t="s">
        <v>38</v>
      </c>
      <c r="I29" s="75"/>
      <c r="J29" s="55"/>
      <c r="K29" s="55"/>
      <c r="L29" s="71"/>
      <c r="M29" s="208">
        <v>0.14000000000000001</v>
      </c>
      <c r="N29" s="208">
        <v>0.14000000000000001</v>
      </c>
      <c r="O29" s="208">
        <v>0.14000000000000001</v>
      </c>
      <c r="P29" s="208">
        <v>0.14000000000000001</v>
      </c>
      <c r="Q29" s="68"/>
      <c r="R29" s="59"/>
      <c r="S29" s="60"/>
      <c r="T29" s="60"/>
      <c r="U29" s="324"/>
      <c r="V29" s="324"/>
      <c r="W29" s="324"/>
      <c r="X29" s="326"/>
      <c r="Y29" s="427"/>
      <c r="Z29" s="432"/>
      <c r="AA29" s="508"/>
      <c r="AB29" s="430"/>
    </row>
    <row r="30" spans="1:28" ht="42" customHeight="1" x14ac:dyDescent="0.25">
      <c r="A30" s="361" t="s">
        <v>361</v>
      </c>
      <c r="B30" s="225" t="s">
        <v>412</v>
      </c>
      <c r="C30" s="225" t="s">
        <v>363</v>
      </c>
      <c r="D30" s="225" t="s">
        <v>413</v>
      </c>
      <c r="E30" s="363" t="s">
        <v>414</v>
      </c>
      <c r="F30" s="225" t="s">
        <v>174</v>
      </c>
      <c r="G30" s="361" t="s">
        <v>415</v>
      </c>
      <c r="H30" s="74" t="s">
        <v>35</v>
      </c>
      <c r="I30" s="75"/>
      <c r="J30" s="55"/>
      <c r="K30" s="55"/>
      <c r="L30" s="72">
        <v>0.5</v>
      </c>
      <c r="M30" s="67">
        <v>0.5</v>
      </c>
      <c r="N30" s="57"/>
      <c r="O30" s="57"/>
      <c r="P30" s="76"/>
      <c r="Q30" s="66"/>
      <c r="R30" s="57"/>
      <c r="S30" s="57"/>
      <c r="T30" s="57"/>
      <c r="U30" s="324">
        <f>SUM(M30:P30)</f>
        <v>0.5</v>
      </c>
      <c r="V30" s="324">
        <f>SUM(M31:P31)</f>
        <v>0.5</v>
      </c>
      <c r="W30" s="324">
        <f>SUM(I31:P31)</f>
        <v>1</v>
      </c>
      <c r="X30" s="326">
        <f>+V30/U30</f>
        <v>1</v>
      </c>
      <c r="Y30" s="426" t="s">
        <v>416</v>
      </c>
      <c r="Z30" s="431" t="s">
        <v>37</v>
      </c>
      <c r="AA30" s="509" t="s">
        <v>641</v>
      </c>
      <c r="AB30" s="433" t="s">
        <v>37</v>
      </c>
    </row>
    <row r="31" spans="1:28" ht="42" customHeight="1" x14ac:dyDescent="0.25">
      <c r="A31" s="361"/>
      <c r="B31" s="225"/>
      <c r="C31" s="225"/>
      <c r="D31" s="225"/>
      <c r="E31" s="363"/>
      <c r="F31" s="225"/>
      <c r="G31" s="365"/>
      <c r="H31" s="74" t="s">
        <v>38</v>
      </c>
      <c r="I31" s="75"/>
      <c r="J31" s="55"/>
      <c r="K31" s="55"/>
      <c r="L31" s="73">
        <v>0.5</v>
      </c>
      <c r="M31" s="68"/>
      <c r="N31" s="59"/>
      <c r="O31" s="59"/>
      <c r="P31" s="73">
        <v>0.5</v>
      </c>
      <c r="Q31" s="68"/>
      <c r="R31" s="59"/>
      <c r="S31" s="60"/>
      <c r="T31" s="60"/>
      <c r="U31" s="324"/>
      <c r="V31" s="324"/>
      <c r="W31" s="324"/>
      <c r="X31" s="326"/>
      <c r="Y31" s="427"/>
      <c r="Z31" s="432"/>
      <c r="AA31" s="510"/>
      <c r="AB31" s="430"/>
    </row>
    <row r="32" spans="1:28" ht="42" customHeight="1" x14ac:dyDescent="0.25">
      <c r="A32" s="361"/>
      <c r="B32" s="225"/>
      <c r="C32" s="225"/>
      <c r="D32" s="225"/>
      <c r="E32" s="369" t="s">
        <v>417</v>
      </c>
      <c r="F32" s="225"/>
      <c r="G32" s="365" t="s">
        <v>370</v>
      </c>
      <c r="H32" s="74" t="s">
        <v>35</v>
      </c>
      <c r="I32" s="77">
        <v>7.0000000000000007E-2</v>
      </c>
      <c r="J32" s="62">
        <v>7.0000000000000007E-2</v>
      </c>
      <c r="K32" s="62">
        <v>7.0000000000000007E-2</v>
      </c>
      <c r="L32" s="72">
        <v>7.0000000000000007E-2</v>
      </c>
      <c r="M32" s="67">
        <v>7.0000000000000007E-2</v>
      </c>
      <c r="N32" s="62">
        <v>7.0000000000000007E-2</v>
      </c>
      <c r="O32" s="62">
        <v>7.0000000000000007E-2</v>
      </c>
      <c r="P32" s="72">
        <v>7.0000000000000007E-2</v>
      </c>
      <c r="Q32" s="66"/>
      <c r="R32" s="57"/>
      <c r="S32" s="57"/>
      <c r="T32" s="57"/>
      <c r="U32" s="324">
        <f>SUM(M32:P32)</f>
        <v>0.28000000000000003</v>
      </c>
      <c r="V32" s="324">
        <f>SUM(M33:P33)</f>
        <v>0</v>
      </c>
      <c r="W32" s="324">
        <f>SUM(I33:P33)</f>
        <v>0</v>
      </c>
      <c r="X32" s="326">
        <f>+V32/U32</f>
        <v>0</v>
      </c>
      <c r="Y32" s="426" t="s">
        <v>418</v>
      </c>
      <c r="Z32" s="426" t="s">
        <v>419</v>
      </c>
      <c r="AA32" s="426" t="s">
        <v>242</v>
      </c>
      <c r="AB32" s="426" t="s">
        <v>420</v>
      </c>
    </row>
    <row r="33" spans="1:28" ht="42" customHeight="1" x14ac:dyDescent="0.25">
      <c r="A33" s="361"/>
      <c r="B33" s="225"/>
      <c r="C33" s="225"/>
      <c r="D33" s="225"/>
      <c r="E33" s="363"/>
      <c r="F33" s="225"/>
      <c r="G33" s="361"/>
      <c r="H33" s="74" t="s">
        <v>38</v>
      </c>
      <c r="I33" s="187">
        <v>0</v>
      </c>
      <c r="J33" s="187">
        <v>0</v>
      </c>
      <c r="K33" s="187">
        <v>0</v>
      </c>
      <c r="L33" s="187">
        <v>0</v>
      </c>
      <c r="M33" s="187">
        <v>0</v>
      </c>
      <c r="N33" s="187">
        <v>0</v>
      </c>
      <c r="O33" s="187">
        <v>0</v>
      </c>
      <c r="P33" s="187">
        <v>0</v>
      </c>
      <c r="Q33" s="68"/>
      <c r="R33" s="59"/>
      <c r="S33" s="60"/>
      <c r="T33" s="60"/>
      <c r="U33" s="324"/>
      <c r="V33" s="324"/>
      <c r="W33" s="324"/>
      <c r="X33" s="326"/>
      <c r="Y33" s="427"/>
      <c r="Z33" s="427"/>
      <c r="AA33" s="427"/>
      <c r="AB33" s="427"/>
    </row>
    <row r="34" spans="1:28" ht="42" customHeight="1" x14ac:dyDescent="0.25">
      <c r="A34" s="361"/>
      <c r="B34" s="225"/>
      <c r="C34" s="225"/>
      <c r="D34" s="225"/>
      <c r="E34" s="369" t="s">
        <v>421</v>
      </c>
      <c r="F34" s="225"/>
      <c r="G34" s="361" t="s">
        <v>422</v>
      </c>
      <c r="H34" s="74" t="s">
        <v>35</v>
      </c>
      <c r="I34" s="75"/>
      <c r="J34" s="55"/>
      <c r="K34" s="55"/>
      <c r="L34" s="71"/>
      <c r="M34" s="66"/>
      <c r="N34" s="57"/>
      <c r="O34" s="57"/>
      <c r="P34" s="76"/>
      <c r="Q34" s="66"/>
      <c r="R34" s="57"/>
      <c r="S34" s="57"/>
      <c r="T34" s="57"/>
      <c r="U34" s="324">
        <f>SUM(M34:P34)</f>
        <v>0</v>
      </c>
      <c r="V34" s="324">
        <f>SUM(M35:P35)</f>
        <v>0</v>
      </c>
      <c r="W34" s="324">
        <f>SUM(I35:P35)</f>
        <v>0</v>
      </c>
      <c r="X34" s="326" t="e">
        <f>+V34/U34</f>
        <v>#DIV/0!</v>
      </c>
      <c r="Y34" s="353" t="s">
        <v>37</v>
      </c>
      <c r="Z34" s="353" t="s">
        <v>37</v>
      </c>
      <c r="AA34" s="353" t="s">
        <v>37</v>
      </c>
      <c r="AB34" s="347" t="s">
        <v>37</v>
      </c>
    </row>
    <row r="35" spans="1:28" ht="42" customHeight="1" x14ac:dyDescent="0.25">
      <c r="A35" s="361"/>
      <c r="B35" s="225"/>
      <c r="C35" s="225"/>
      <c r="D35" s="225"/>
      <c r="E35" s="363"/>
      <c r="F35" s="225"/>
      <c r="G35" s="362"/>
      <c r="H35" s="74" t="s">
        <v>38</v>
      </c>
      <c r="I35" s="75"/>
      <c r="J35" s="55"/>
      <c r="K35" s="55"/>
      <c r="L35" s="71"/>
      <c r="M35" s="68"/>
      <c r="N35" s="59"/>
      <c r="O35" s="60"/>
      <c r="P35" s="78"/>
      <c r="Q35" s="68"/>
      <c r="R35" s="59"/>
      <c r="S35" s="60"/>
      <c r="T35" s="60"/>
      <c r="U35" s="324"/>
      <c r="V35" s="324"/>
      <c r="W35" s="324"/>
      <c r="X35" s="326"/>
      <c r="Y35" s="354"/>
      <c r="Z35" s="354"/>
      <c r="AA35" s="354"/>
      <c r="AB35" s="348"/>
    </row>
    <row r="36" spans="1:28" ht="42" customHeight="1" x14ac:dyDescent="0.25">
      <c r="A36" s="225" t="s">
        <v>361</v>
      </c>
      <c r="B36" s="225" t="s">
        <v>362</v>
      </c>
      <c r="C36" s="225" t="s">
        <v>152</v>
      </c>
      <c r="D36" s="225" t="s">
        <v>423</v>
      </c>
      <c r="E36" s="363" t="s">
        <v>424</v>
      </c>
      <c r="F36" s="225" t="s">
        <v>174</v>
      </c>
      <c r="G36" s="361" t="s">
        <v>425</v>
      </c>
      <c r="H36" s="74" t="s">
        <v>35</v>
      </c>
      <c r="I36" s="75"/>
      <c r="J36" s="55"/>
      <c r="K36" s="55"/>
      <c r="L36" s="71"/>
      <c r="M36" s="66"/>
      <c r="N36" s="57"/>
      <c r="O36" s="57"/>
      <c r="P36" s="72">
        <v>1</v>
      </c>
      <c r="Q36" s="66"/>
      <c r="R36" s="57"/>
      <c r="S36" s="57"/>
      <c r="T36" s="57"/>
      <c r="U36" s="324">
        <f>SUM(M36:P36)</f>
        <v>1</v>
      </c>
      <c r="V36" s="324">
        <f>SUM(M37:P37)</f>
        <v>0</v>
      </c>
      <c r="W36" s="324">
        <f>SUM(I37:P37)</f>
        <v>0</v>
      </c>
      <c r="X36" s="326">
        <f>+V36/U36</f>
        <v>0</v>
      </c>
      <c r="Y36" s="426" t="s">
        <v>241</v>
      </c>
      <c r="Z36" s="426" t="s">
        <v>426</v>
      </c>
      <c r="AA36" s="426" t="s">
        <v>242</v>
      </c>
      <c r="AB36" s="426" t="s">
        <v>427</v>
      </c>
    </row>
    <row r="37" spans="1:28" ht="42" customHeight="1" x14ac:dyDescent="0.25">
      <c r="A37" s="225"/>
      <c r="B37" s="225"/>
      <c r="C37" s="225"/>
      <c r="D37" s="225"/>
      <c r="E37" s="367"/>
      <c r="F37" s="225"/>
      <c r="G37" s="364"/>
      <c r="H37" s="74" t="s">
        <v>38</v>
      </c>
      <c r="I37" s="75"/>
      <c r="J37" s="55"/>
      <c r="K37" s="55"/>
      <c r="L37" s="71"/>
      <c r="M37" s="68"/>
      <c r="N37" s="59"/>
      <c r="O37" s="60"/>
      <c r="P37" s="200">
        <v>0</v>
      </c>
      <c r="Q37" s="68"/>
      <c r="R37" s="59"/>
      <c r="S37" s="60"/>
      <c r="T37" s="60"/>
      <c r="U37" s="324"/>
      <c r="V37" s="324"/>
      <c r="W37" s="324"/>
      <c r="X37" s="326"/>
      <c r="Y37" s="427"/>
      <c r="Z37" s="427"/>
      <c r="AA37" s="427"/>
      <c r="AB37" s="427"/>
    </row>
    <row r="38" spans="1:28" ht="42" customHeight="1" x14ac:dyDescent="0.25">
      <c r="A38" s="225"/>
      <c r="B38" s="225"/>
      <c r="C38" s="225"/>
      <c r="D38" s="225"/>
      <c r="E38" s="363" t="s">
        <v>428</v>
      </c>
      <c r="F38" s="225"/>
      <c r="G38" s="361" t="s">
        <v>429</v>
      </c>
      <c r="H38" s="74" t="s">
        <v>35</v>
      </c>
      <c r="I38" s="75"/>
      <c r="J38" s="55"/>
      <c r="K38" s="55"/>
      <c r="L38" s="72">
        <v>1</v>
      </c>
      <c r="M38" s="66"/>
      <c r="N38" s="57"/>
      <c r="O38" s="57"/>
      <c r="P38" s="76"/>
      <c r="Q38" s="66"/>
      <c r="R38" s="57"/>
      <c r="S38" s="57"/>
      <c r="T38" s="57"/>
      <c r="U38" s="324">
        <f>SUM(M38:P38)</f>
        <v>0</v>
      </c>
      <c r="V38" s="324">
        <f>SUM(M39:P39)</f>
        <v>0.5</v>
      </c>
      <c r="W38" s="324">
        <f>SUM(I39:P39)</f>
        <v>1</v>
      </c>
      <c r="X38" s="326" t="e">
        <f>+V38/U38</f>
        <v>#DIV/0!</v>
      </c>
      <c r="Y38" s="384" t="s">
        <v>430</v>
      </c>
      <c r="Z38" s="357" t="s">
        <v>37</v>
      </c>
      <c r="AA38" s="513" t="s">
        <v>431</v>
      </c>
      <c r="AB38" s="357" t="s">
        <v>37</v>
      </c>
    </row>
    <row r="39" spans="1:28" ht="42" customHeight="1" x14ac:dyDescent="0.25">
      <c r="A39" s="225"/>
      <c r="B39" s="225"/>
      <c r="C39" s="225"/>
      <c r="D39" s="225"/>
      <c r="E39" s="368"/>
      <c r="F39" s="225"/>
      <c r="G39" s="362"/>
      <c r="H39" s="74" t="s">
        <v>38</v>
      </c>
      <c r="I39" s="75"/>
      <c r="J39" s="55"/>
      <c r="K39" s="55"/>
      <c r="L39" s="71">
        <v>0.5</v>
      </c>
      <c r="M39" s="68"/>
      <c r="N39" s="59"/>
      <c r="O39" s="201">
        <v>0.5</v>
      </c>
      <c r="P39" s="78"/>
      <c r="Q39" s="68"/>
      <c r="R39" s="59"/>
      <c r="S39" s="60"/>
      <c r="T39" s="60"/>
      <c r="U39" s="324"/>
      <c r="V39" s="324"/>
      <c r="W39" s="324"/>
      <c r="X39" s="326"/>
      <c r="Y39" s="385"/>
      <c r="Z39" s="358"/>
      <c r="AA39" s="514"/>
      <c r="AB39" s="358"/>
    </row>
    <row r="40" spans="1:28" ht="42" customHeight="1" x14ac:dyDescent="0.25">
      <c r="A40" s="225"/>
      <c r="B40" s="225"/>
      <c r="C40" s="225"/>
      <c r="D40" s="225"/>
      <c r="E40" s="363" t="s">
        <v>432</v>
      </c>
      <c r="F40" s="225"/>
      <c r="G40" s="361" t="s">
        <v>433</v>
      </c>
      <c r="H40" s="74" t="s">
        <v>35</v>
      </c>
      <c r="I40" s="75"/>
      <c r="J40" s="55"/>
      <c r="K40" s="55"/>
      <c r="L40" s="71"/>
      <c r="M40" s="66"/>
      <c r="N40" s="57"/>
      <c r="O40" s="57"/>
      <c r="P40" s="72">
        <v>1</v>
      </c>
      <c r="Q40" s="66"/>
      <c r="R40" s="57"/>
      <c r="S40" s="57"/>
      <c r="T40" s="57"/>
      <c r="U40" s="324">
        <f>SUM(M40:P40)</f>
        <v>1</v>
      </c>
      <c r="V40" s="324">
        <f>SUM(M41:P41)</f>
        <v>0.85</v>
      </c>
      <c r="W40" s="324">
        <f>SUM(I41:P41)</f>
        <v>0.85</v>
      </c>
      <c r="X40" s="326">
        <f>+V40/U40</f>
        <v>0.85</v>
      </c>
      <c r="Y40" s="426" t="s">
        <v>434</v>
      </c>
      <c r="Z40" s="426" t="s">
        <v>435</v>
      </c>
      <c r="AA40" s="509" t="s">
        <v>436</v>
      </c>
      <c r="AB40" s="426" t="s">
        <v>420</v>
      </c>
    </row>
    <row r="41" spans="1:28" ht="42" customHeight="1" x14ac:dyDescent="0.25">
      <c r="A41" s="225"/>
      <c r="B41" s="225"/>
      <c r="C41" s="225"/>
      <c r="D41" s="225"/>
      <c r="E41" s="368"/>
      <c r="F41" s="225"/>
      <c r="G41" s="362"/>
      <c r="H41" s="74" t="s">
        <v>38</v>
      </c>
      <c r="I41" s="75"/>
      <c r="J41" s="55"/>
      <c r="K41" s="55"/>
      <c r="L41" s="71"/>
      <c r="M41" s="68"/>
      <c r="N41" s="59"/>
      <c r="O41" s="60"/>
      <c r="P41" s="209">
        <v>0.85</v>
      </c>
      <c r="Q41" s="68"/>
      <c r="R41" s="59"/>
      <c r="S41" s="60"/>
      <c r="T41" s="60"/>
      <c r="U41" s="324"/>
      <c r="V41" s="324"/>
      <c r="W41" s="324"/>
      <c r="X41" s="326"/>
      <c r="Y41" s="427"/>
      <c r="Z41" s="427"/>
      <c r="AA41" s="510"/>
      <c r="AB41" s="427"/>
    </row>
    <row r="42" spans="1:28" ht="42" customHeight="1" x14ac:dyDescent="0.25">
      <c r="A42" s="225"/>
      <c r="B42" s="225"/>
      <c r="C42" s="225"/>
      <c r="D42" s="225"/>
      <c r="E42" s="363" t="s">
        <v>437</v>
      </c>
      <c r="F42" s="225"/>
      <c r="G42" s="361" t="s">
        <v>438</v>
      </c>
      <c r="H42" s="74" t="s">
        <v>35</v>
      </c>
      <c r="I42" s="75"/>
      <c r="J42" s="55"/>
      <c r="K42" s="55"/>
      <c r="L42" s="71"/>
      <c r="M42" s="66"/>
      <c r="N42" s="57"/>
      <c r="O42" s="57"/>
      <c r="P42" s="76"/>
      <c r="Q42" s="66"/>
      <c r="R42" s="57"/>
      <c r="S42" s="57"/>
      <c r="T42" s="57"/>
      <c r="U42" s="324">
        <f>SUM(M42:P42)</f>
        <v>0</v>
      </c>
      <c r="V42" s="324">
        <f>SUM(M43:P43)</f>
        <v>0</v>
      </c>
      <c r="W42" s="324">
        <f>SUM(I43:P43)</f>
        <v>0</v>
      </c>
      <c r="X42" s="326" t="e">
        <f>+V42/U42</f>
        <v>#DIV/0!</v>
      </c>
      <c r="Y42" s="353" t="s">
        <v>37</v>
      </c>
      <c r="Z42" s="353" t="s">
        <v>37</v>
      </c>
      <c r="AA42" s="353" t="s">
        <v>37</v>
      </c>
      <c r="AB42" s="347" t="s">
        <v>37</v>
      </c>
    </row>
    <row r="43" spans="1:28" ht="42" customHeight="1" x14ac:dyDescent="0.25">
      <c r="A43" s="225"/>
      <c r="B43" s="225"/>
      <c r="C43" s="225"/>
      <c r="D43" s="225"/>
      <c r="E43" s="368"/>
      <c r="F43" s="225"/>
      <c r="G43" s="362"/>
      <c r="H43" s="74" t="s">
        <v>38</v>
      </c>
      <c r="I43" s="75"/>
      <c r="J43" s="55"/>
      <c r="K43" s="55"/>
      <c r="L43" s="71"/>
      <c r="M43" s="68"/>
      <c r="N43" s="59"/>
      <c r="O43" s="60"/>
      <c r="P43" s="78"/>
      <c r="Q43" s="68"/>
      <c r="R43" s="59"/>
      <c r="S43" s="60"/>
      <c r="T43" s="60"/>
      <c r="U43" s="324"/>
      <c r="V43" s="324"/>
      <c r="W43" s="324"/>
      <c r="X43" s="326"/>
      <c r="Y43" s="354"/>
      <c r="Z43" s="354"/>
      <c r="AA43" s="354"/>
      <c r="AB43" s="348"/>
    </row>
    <row r="44" spans="1:28" ht="42" customHeight="1" x14ac:dyDescent="0.25">
      <c r="A44" s="225"/>
      <c r="B44" s="225"/>
      <c r="C44" s="225"/>
      <c r="D44" s="225"/>
      <c r="E44" s="363" t="s">
        <v>439</v>
      </c>
      <c r="F44" s="225"/>
      <c r="G44" s="361" t="s">
        <v>440</v>
      </c>
      <c r="H44" s="74" t="s">
        <v>35</v>
      </c>
      <c r="I44" s="81"/>
      <c r="J44" s="63"/>
      <c r="K44" s="55"/>
      <c r="L44" s="71"/>
      <c r="M44" s="66"/>
      <c r="N44" s="57"/>
      <c r="O44" s="57"/>
      <c r="P44" s="76"/>
      <c r="Q44" s="66"/>
      <c r="R44" s="57"/>
      <c r="S44" s="57"/>
      <c r="T44" s="57"/>
      <c r="U44" s="324">
        <f>SUM(M44:P44)</f>
        <v>0</v>
      </c>
      <c r="V44" s="324">
        <f>SUM(M45:P45)</f>
        <v>0</v>
      </c>
      <c r="W44" s="324">
        <f>SUM(I45:P45)</f>
        <v>0</v>
      </c>
      <c r="X44" s="326" t="e">
        <f>+V44/U44</f>
        <v>#DIV/0!</v>
      </c>
      <c r="Y44" s="353" t="s">
        <v>37</v>
      </c>
      <c r="Z44" s="353" t="s">
        <v>37</v>
      </c>
      <c r="AA44" s="353" t="s">
        <v>37</v>
      </c>
      <c r="AB44" s="401" t="s">
        <v>441</v>
      </c>
    </row>
    <row r="45" spans="1:28" ht="42" customHeight="1" x14ac:dyDescent="0.25">
      <c r="A45" s="225"/>
      <c r="B45" s="225"/>
      <c r="C45" s="225"/>
      <c r="D45" s="225"/>
      <c r="E45" s="367"/>
      <c r="F45" s="225"/>
      <c r="G45" s="364"/>
      <c r="H45" s="74" t="s">
        <v>38</v>
      </c>
      <c r="I45" s="75"/>
      <c r="J45" s="55"/>
      <c r="K45" s="55"/>
      <c r="L45" s="71"/>
      <c r="M45" s="68"/>
      <c r="N45" s="59"/>
      <c r="O45" s="60"/>
      <c r="P45" s="78"/>
      <c r="Q45" s="68"/>
      <c r="R45" s="59"/>
      <c r="S45" s="60"/>
      <c r="T45" s="60"/>
      <c r="U45" s="324"/>
      <c r="V45" s="324"/>
      <c r="W45" s="324"/>
      <c r="X45" s="326"/>
      <c r="Y45" s="354"/>
      <c r="Z45" s="354"/>
      <c r="AA45" s="354"/>
      <c r="AB45" s="402"/>
    </row>
    <row r="46" spans="1:28" ht="42" customHeight="1" x14ac:dyDescent="0.25">
      <c r="A46" s="225"/>
      <c r="B46" s="225"/>
      <c r="C46" s="225"/>
      <c r="D46" s="225"/>
      <c r="E46" s="363" t="s">
        <v>442</v>
      </c>
      <c r="F46" s="225"/>
      <c r="G46" s="361" t="s">
        <v>443</v>
      </c>
      <c r="H46" s="74" t="s">
        <v>35</v>
      </c>
      <c r="I46" s="81"/>
      <c r="J46" s="63"/>
      <c r="K46" s="55"/>
      <c r="L46" s="71"/>
      <c r="M46" s="66"/>
      <c r="N46" s="57"/>
      <c r="O46" s="57"/>
      <c r="P46" s="72">
        <v>1</v>
      </c>
      <c r="Q46" s="66"/>
      <c r="R46" s="57"/>
      <c r="S46" s="57"/>
      <c r="T46" s="57"/>
      <c r="U46" s="324">
        <f>SUM(M46:P46)</f>
        <v>1</v>
      </c>
      <c r="V46" s="324">
        <f>SUM(M47:P47)</f>
        <v>0</v>
      </c>
      <c r="W46" s="324">
        <f>SUM(I47:P47)</f>
        <v>0</v>
      </c>
      <c r="X46" s="326">
        <f>+V46/U46</f>
        <v>0</v>
      </c>
      <c r="Y46" s="426" t="s">
        <v>241</v>
      </c>
      <c r="Z46" s="426" t="s">
        <v>444</v>
      </c>
      <c r="AA46" s="426" t="s">
        <v>242</v>
      </c>
      <c r="AB46" s="426" t="s">
        <v>445</v>
      </c>
    </row>
    <row r="47" spans="1:28" ht="42" customHeight="1" x14ac:dyDescent="0.25">
      <c r="A47" s="225"/>
      <c r="B47" s="225"/>
      <c r="C47" s="225"/>
      <c r="D47" s="225"/>
      <c r="E47" s="367"/>
      <c r="F47" s="225"/>
      <c r="G47" s="364"/>
      <c r="H47" s="74" t="s">
        <v>38</v>
      </c>
      <c r="I47" s="75"/>
      <c r="J47" s="55"/>
      <c r="K47" s="55"/>
      <c r="L47" s="71"/>
      <c r="M47" s="68"/>
      <c r="N47" s="59"/>
      <c r="O47" s="60"/>
      <c r="P47" s="209">
        <v>0</v>
      </c>
      <c r="Q47" s="68"/>
      <c r="R47" s="59"/>
      <c r="S47" s="60"/>
      <c r="T47" s="60"/>
      <c r="U47" s="324"/>
      <c r="V47" s="324"/>
      <c r="W47" s="324"/>
      <c r="X47" s="326"/>
      <c r="Y47" s="427"/>
      <c r="Z47" s="427"/>
      <c r="AA47" s="427"/>
      <c r="AB47" s="427"/>
    </row>
    <row r="48" spans="1:28" ht="42" customHeight="1" x14ac:dyDescent="0.25">
      <c r="A48" s="225" t="s">
        <v>361</v>
      </c>
      <c r="B48" s="225" t="s">
        <v>29</v>
      </c>
      <c r="C48" s="225" t="s">
        <v>152</v>
      </c>
      <c r="D48" s="225" t="s">
        <v>446</v>
      </c>
      <c r="E48" s="363" t="s">
        <v>447</v>
      </c>
      <c r="F48" s="225" t="s">
        <v>187</v>
      </c>
      <c r="G48" s="365" t="s">
        <v>306</v>
      </c>
      <c r="H48" s="74" t="s">
        <v>35</v>
      </c>
      <c r="I48" s="75"/>
      <c r="J48" s="55"/>
      <c r="K48" s="62">
        <v>0.33</v>
      </c>
      <c r="L48" s="71"/>
      <c r="M48" s="66"/>
      <c r="N48" s="62">
        <v>0.33</v>
      </c>
      <c r="O48" s="57"/>
      <c r="P48" s="76"/>
      <c r="Q48" s="66"/>
      <c r="R48" s="57"/>
      <c r="S48" s="57"/>
      <c r="T48" s="57"/>
      <c r="U48" s="324">
        <f>SUM(M48:P48)</f>
        <v>0.33</v>
      </c>
      <c r="V48" s="324">
        <f>SUM(M49:P49)</f>
        <v>0.33</v>
      </c>
      <c r="W48" s="324">
        <f>SUM(I49:P49)</f>
        <v>0.53</v>
      </c>
      <c r="X48" s="326">
        <f>+V48/U48</f>
        <v>1</v>
      </c>
      <c r="Y48" s="426" t="s">
        <v>434</v>
      </c>
      <c r="Z48" s="426" t="s">
        <v>435</v>
      </c>
      <c r="AA48" s="511" t="s">
        <v>642</v>
      </c>
      <c r="AB48" s="305" t="s">
        <v>37</v>
      </c>
    </row>
    <row r="49" spans="1:28" ht="42" customHeight="1" x14ac:dyDescent="0.25">
      <c r="A49" s="225"/>
      <c r="B49" s="225"/>
      <c r="C49" s="225"/>
      <c r="D49" s="225"/>
      <c r="E49" s="367"/>
      <c r="F49" s="225"/>
      <c r="G49" s="364"/>
      <c r="H49" s="74" t="s">
        <v>38</v>
      </c>
      <c r="I49" s="75"/>
      <c r="J49" s="55"/>
      <c r="K49" s="55">
        <v>0.2</v>
      </c>
      <c r="L49" s="71"/>
      <c r="M49" s="208">
        <v>0.13</v>
      </c>
      <c r="N49" s="55">
        <v>0.2</v>
      </c>
      <c r="O49" s="60"/>
      <c r="P49" s="78"/>
      <c r="Q49" s="68"/>
      <c r="R49" s="59"/>
      <c r="S49" s="60"/>
      <c r="T49" s="60"/>
      <c r="U49" s="324"/>
      <c r="V49" s="324"/>
      <c r="W49" s="324"/>
      <c r="X49" s="326"/>
      <c r="Y49" s="427"/>
      <c r="Z49" s="427"/>
      <c r="AA49" s="512"/>
      <c r="AB49" s="306"/>
    </row>
    <row r="50" spans="1:28" ht="79.5" customHeight="1" x14ac:dyDescent="0.25">
      <c r="A50" s="225"/>
      <c r="B50" s="225"/>
      <c r="C50" s="225"/>
      <c r="D50" s="225"/>
      <c r="E50" s="363" t="s">
        <v>448</v>
      </c>
      <c r="F50" s="225"/>
      <c r="G50" s="365" t="s">
        <v>306</v>
      </c>
      <c r="H50" s="74" t="s">
        <v>35</v>
      </c>
      <c r="I50" s="75"/>
      <c r="J50" s="55"/>
      <c r="K50" s="55"/>
      <c r="L50" s="72">
        <v>0.33</v>
      </c>
      <c r="M50" s="66"/>
      <c r="N50" s="57"/>
      <c r="O50" s="57"/>
      <c r="P50" s="72">
        <v>0.33</v>
      </c>
      <c r="Q50" s="66"/>
      <c r="R50" s="57"/>
      <c r="S50" s="57"/>
      <c r="T50" s="57"/>
      <c r="U50" s="324">
        <f>SUM(M50:P50)</f>
        <v>0.33</v>
      </c>
      <c r="V50" s="324">
        <f>SUM(M51:P51)</f>
        <v>0.33</v>
      </c>
      <c r="W50" s="324">
        <f>SUM(I51:P51)</f>
        <v>0.53</v>
      </c>
      <c r="X50" s="326">
        <f>+V50/U50</f>
        <v>1</v>
      </c>
      <c r="Y50" s="426" t="s">
        <v>677</v>
      </c>
      <c r="Z50" s="305" t="s">
        <v>37</v>
      </c>
      <c r="AA50" s="436" t="s">
        <v>449</v>
      </c>
      <c r="AB50" s="426" t="s">
        <v>450</v>
      </c>
    </row>
    <row r="51" spans="1:28" ht="42" customHeight="1" x14ac:dyDescent="0.25">
      <c r="A51" s="225"/>
      <c r="B51" s="225"/>
      <c r="C51" s="225"/>
      <c r="D51" s="225"/>
      <c r="E51" s="367"/>
      <c r="F51" s="225"/>
      <c r="G51" s="364"/>
      <c r="H51" s="74" t="s">
        <v>38</v>
      </c>
      <c r="I51" s="75"/>
      <c r="J51" s="55"/>
      <c r="K51" s="55"/>
      <c r="L51" s="71">
        <v>0.2</v>
      </c>
      <c r="M51" s="208">
        <v>0.13</v>
      </c>
      <c r="N51" s="59"/>
      <c r="O51" s="60"/>
      <c r="P51" s="55">
        <v>0.2</v>
      </c>
      <c r="Q51" s="68"/>
      <c r="R51" s="59"/>
      <c r="S51" s="60"/>
      <c r="T51" s="60"/>
      <c r="U51" s="324"/>
      <c r="V51" s="324"/>
      <c r="W51" s="324"/>
      <c r="X51" s="326"/>
      <c r="Y51" s="427"/>
      <c r="Z51" s="306"/>
      <c r="AA51" s="428"/>
      <c r="AB51" s="427"/>
    </row>
    <row r="52" spans="1:28" customFormat="1" x14ac:dyDescent="0.25">
      <c r="A52" s="7"/>
    </row>
    <row r="53" spans="1:28" customFormat="1" x14ac:dyDescent="0.25"/>
    <row r="54" spans="1:28" customFormat="1" x14ac:dyDescent="0.25"/>
    <row r="55" spans="1:28" customFormat="1" x14ac:dyDescent="0.25"/>
    <row r="56" spans="1:28" customFormat="1" x14ac:dyDescent="0.25"/>
    <row r="57" spans="1:28" customFormat="1" x14ac:dyDescent="0.25"/>
    <row r="58" spans="1:28" customFormat="1" x14ac:dyDescent="0.25"/>
    <row r="59" spans="1:28" customFormat="1" x14ac:dyDescent="0.25"/>
    <row r="60" spans="1:28" customFormat="1" x14ac:dyDescent="0.25"/>
  </sheetData>
  <autoFilter ref="B6:WVQ6" xr:uid="{00000000-0009-0000-0000-000000000000}">
    <filterColumn colId="7" showButton="0"/>
    <filterColumn colId="8" showButton="0"/>
    <filterColumn colId="9" showButton="0"/>
    <filterColumn colId="11" showButton="0"/>
    <filterColumn colId="12" showButton="0"/>
    <filterColumn colId="13" showButton="0"/>
    <filterColumn colId="15" showButton="0"/>
    <filterColumn colId="16" showButton="0"/>
    <filterColumn colId="17" showButton="0"/>
  </autoFilter>
  <mergeCells count="273">
    <mergeCell ref="Z46:Z47"/>
    <mergeCell ref="AA46:AA47"/>
    <mergeCell ref="AB46:AB47"/>
    <mergeCell ref="AB48:AB49"/>
    <mergeCell ref="A1:AB1"/>
    <mergeCell ref="A4:G5"/>
    <mergeCell ref="H4:V5"/>
    <mergeCell ref="W4:X5"/>
    <mergeCell ref="Y4:AB4"/>
    <mergeCell ref="I6:L6"/>
    <mergeCell ref="M6:P6"/>
    <mergeCell ref="Q6:T6"/>
    <mergeCell ref="U8:U9"/>
    <mergeCell ref="V8:V9"/>
    <mergeCell ref="W8:W9"/>
    <mergeCell ref="X8:X9"/>
    <mergeCell ref="E8:E9"/>
    <mergeCell ref="A6:A7"/>
    <mergeCell ref="B6:B7"/>
    <mergeCell ref="C6:C7"/>
    <mergeCell ref="D6:D7"/>
    <mergeCell ref="E6:E7"/>
    <mergeCell ref="F6:F7"/>
    <mergeCell ref="G6:G7"/>
    <mergeCell ref="U6:U7"/>
    <mergeCell ref="V6:V7"/>
    <mergeCell ref="W6:W7"/>
    <mergeCell ref="X6:X7"/>
    <mergeCell ref="U10:U11"/>
    <mergeCell ref="V10:V11"/>
    <mergeCell ref="W10:W11"/>
    <mergeCell ref="X10:X11"/>
    <mergeCell ref="U12:U13"/>
    <mergeCell ref="V12:V13"/>
    <mergeCell ref="W12:W13"/>
    <mergeCell ref="X12:X13"/>
    <mergeCell ref="X14:X15"/>
    <mergeCell ref="E16:E17"/>
    <mergeCell ref="G16:G17"/>
    <mergeCell ref="U16:U17"/>
    <mergeCell ref="V16:V17"/>
    <mergeCell ref="W16:W17"/>
    <mergeCell ref="X16:X17"/>
    <mergeCell ref="E14:E15"/>
    <mergeCell ref="G14:G15"/>
    <mergeCell ref="U14:U15"/>
    <mergeCell ref="V14:V15"/>
    <mergeCell ref="W14:W15"/>
    <mergeCell ref="U20:U21"/>
    <mergeCell ref="V20:V21"/>
    <mergeCell ref="W20:W21"/>
    <mergeCell ref="X20:X21"/>
    <mergeCell ref="E18:E19"/>
    <mergeCell ref="G18:G19"/>
    <mergeCell ref="U18:U19"/>
    <mergeCell ref="V18:V19"/>
    <mergeCell ref="W18:W19"/>
    <mergeCell ref="X18:X19"/>
    <mergeCell ref="E20:E21"/>
    <mergeCell ref="U24:U25"/>
    <mergeCell ref="V24:V25"/>
    <mergeCell ref="W24:W25"/>
    <mergeCell ref="X24:X25"/>
    <mergeCell ref="E22:E23"/>
    <mergeCell ref="G22:G23"/>
    <mergeCell ref="U22:U23"/>
    <mergeCell ref="V22:V23"/>
    <mergeCell ref="W22:W23"/>
    <mergeCell ref="X22:X23"/>
    <mergeCell ref="E24:E25"/>
    <mergeCell ref="U28:U29"/>
    <mergeCell ref="V28:V29"/>
    <mergeCell ref="W28:W29"/>
    <mergeCell ref="X28:X29"/>
    <mergeCell ref="E26:E27"/>
    <mergeCell ref="G26:G27"/>
    <mergeCell ref="U26:U27"/>
    <mergeCell ref="V26:V27"/>
    <mergeCell ref="W26:W27"/>
    <mergeCell ref="X26:X27"/>
    <mergeCell ref="E28:E29"/>
    <mergeCell ref="U32:U33"/>
    <mergeCell ref="V32:V33"/>
    <mergeCell ref="W32:W33"/>
    <mergeCell ref="X32:X33"/>
    <mergeCell ref="E30:E31"/>
    <mergeCell ref="G30:G31"/>
    <mergeCell ref="U30:U31"/>
    <mergeCell ref="V30:V31"/>
    <mergeCell ref="W30:W31"/>
    <mergeCell ref="X30:X31"/>
    <mergeCell ref="E32:E33"/>
    <mergeCell ref="U36:U37"/>
    <mergeCell ref="V36:V37"/>
    <mergeCell ref="W36:W37"/>
    <mergeCell ref="X36:X37"/>
    <mergeCell ref="E38:E39"/>
    <mergeCell ref="U38:U39"/>
    <mergeCell ref="V38:V39"/>
    <mergeCell ref="W38:W39"/>
    <mergeCell ref="E34:E35"/>
    <mergeCell ref="G34:G35"/>
    <mergeCell ref="U34:U35"/>
    <mergeCell ref="V34:V35"/>
    <mergeCell ref="W34:W35"/>
    <mergeCell ref="X34:X35"/>
    <mergeCell ref="E36:E37"/>
    <mergeCell ref="X44:X45"/>
    <mergeCell ref="E46:E47"/>
    <mergeCell ref="G46:G47"/>
    <mergeCell ref="U46:U47"/>
    <mergeCell ref="V46:V47"/>
    <mergeCell ref="W46:W47"/>
    <mergeCell ref="X46:X47"/>
    <mergeCell ref="F36:F47"/>
    <mergeCell ref="E42:E43"/>
    <mergeCell ref="U42:U43"/>
    <mergeCell ref="V42:V43"/>
    <mergeCell ref="W42:W43"/>
    <mergeCell ref="X42:X43"/>
    <mergeCell ref="E44:E45"/>
    <mergeCell ref="G44:G45"/>
    <mergeCell ref="U44:U45"/>
    <mergeCell ref="V44:V45"/>
    <mergeCell ref="W44:W45"/>
    <mergeCell ref="X38:X39"/>
    <mergeCell ref="E40:E41"/>
    <mergeCell ref="U40:U41"/>
    <mergeCell ref="V40:V41"/>
    <mergeCell ref="W40:W41"/>
    <mergeCell ref="X40:X41"/>
    <mergeCell ref="X50:X51"/>
    <mergeCell ref="F48:F51"/>
    <mergeCell ref="G48:G49"/>
    <mergeCell ref="U48:U49"/>
    <mergeCell ref="V48:V49"/>
    <mergeCell ref="W48:W49"/>
    <mergeCell ref="X48:X49"/>
    <mergeCell ref="E50:E51"/>
    <mergeCell ref="G50:G51"/>
    <mergeCell ref="U50:U51"/>
    <mergeCell ref="V50:V51"/>
    <mergeCell ref="W50:W51"/>
    <mergeCell ref="E48:E49"/>
    <mergeCell ref="D30:D35"/>
    <mergeCell ref="D36:D47"/>
    <mergeCell ref="D8:D13"/>
    <mergeCell ref="D14:D23"/>
    <mergeCell ref="G42:G43"/>
    <mergeCell ref="F8:F13"/>
    <mergeCell ref="F14:F23"/>
    <mergeCell ref="F24:F29"/>
    <mergeCell ref="F30:F35"/>
    <mergeCell ref="G38:G39"/>
    <mergeCell ref="G40:G41"/>
    <mergeCell ref="G36:G37"/>
    <mergeCell ref="G32:G33"/>
    <mergeCell ref="G28:G29"/>
    <mergeCell ref="G24:G25"/>
    <mergeCell ref="G20:G21"/>
    <mergeCell ref="G8:G9"/>
    <mergeCell ref="G10:G11"/>
    <mergeCell ref="E10:E11"/>
    <mergeCell ref="E12:E13"/>
    <mergeCell ref="G12:G13"/>
    <mergeCell ref="Y6:Y7"/>
    <mergeCell ref="Z6:Z7"/>
    <mergeCell ref="AA6:AA7"/>
    <mergeCell ref="AB6:AB7"/>
    <mergeCell ref="A14:A23"/>
    <mergeCell ref="A8:A13"/>
    <mergeCell ref="B48:B51"/>
    <mergeCell ref="A48:A51"/>
    <mergeCell ref="A36:A47"/>
    <mergeCell ref="A30:A35"/>
    <mergeCell ref="A24:A29"/>
    <mergeCell ref="B24:B29"/>
    <mergeCell ref="B30:B35"/>
    <mergeCell ref="B36:B47"/>
    <mergeCell ref="B8:B13"/>
    <mergeCell ref="B14:B23"/>
    <mergeCell ref="C30:C35"/>
    <mergeCell ref="C36:C47"/>
    <mergeCell ref="C48:C51"/>
    <mergeCell ref="D48:D51"/>
    <mergeCell ref="C8:C13"/>
    <mergeCell ref="C14:C23"/>
    <mergeCell ref="C24:C29"/>
    <mergeCell ref="D24:D29"/>
    <mergeCell ref="Y8:Y9"/>
    <mergeCell ref="Z8:Z9"/>
    <mergeCell ref="AA8:AA9"/>
    <mergeCell ref="AB8:AB9"/>
    <mergeCell ref="Y10:Y11"/>
    <mergeCell ref="Z10:Z11"/>
    <mergeCell ref="AA10:AA11"/>
    <mergeCell ref="AB10:AB11"/>
    <mergeCell ref="Y12:Y13"/>
    <mergeCell ref="Z12:Z13"/>
    <mergeCell ref="AA12:AA13"/>
    <mergeCell ref="AB12:AB13"/>
    <mergeCell ref="Y14:Y15"/>
    <mergeCell ref="Z14:Z15"/>
    <mergeCell ref="AA14:AA15"/>
    <mergeCell ref="AB14:AB15"/>
    <mergeCell ref="Y16:Y17"/>
    <mergeCell ref="Z16:Z17"/>
    <mergeCell ref="AA16:AA17"/>
    <mergeCell ref="AB16:AB17"/>
    <mergeCell ref="Y18:Y19"/>
    <mergeCell ref="Z18:Z19"/>
    <mergeCell ref="AA18:AA19"/>
    <mergeCell ref="AB18:AB19"/>
    <mergeCell ref="Y20:Y21"/>
    <mergeCell ref="Z20:Z21"/>
    <mergeCell ref="AA20:AA21"/>
    <mergeCell ref="AB20:AB21"/>
    <mergeCell ref="Y22:Y23"/>
    <mergeCell ref="Z22:Z23"/>
    <mergeCell ref="AA22:AA23"/>
    <mergeCell ref="AB22:AB23"/>
    <mergeCell ref="Y24:Y25"/>
    <mergeCell ref="Z24:Z25"/>
    <mergeCell ref="AA24:AA25"/>
    <mergeCell ref="AB24:AB25"/>
    <mergeCell ref="Y34:Y35"/>
    <mergeCell ref="Z34:Z35"/>
    <mergeCell ref="AA34:AA35"/>
    <mergeCell ref="AB34:AB35"/>
    <mergeCell ref="Y36:Y37"/>
    <mergeCell ref="Z36:Z37"/>
    <mergeCell ref="AA36:AA37"/>
    <mergeCell ref="AB36:AB37"/>
    <mergeCell ref="Y26:Y27"/>
    <mergeCell ref="Z26:Z27"/>
    <mergeCell ref="AA26:AA27"/>
    <mergeCell ref="AB26:AB27"/>
    <mergeCell ref="Y28:Y29"/>
    <mergeCell ref="Z28:Z29"/>
    <mergeCell ref="AA28:AA29"/>
    <mergeCell ref="AB28:AB29"/>
    <mergeCell ref="Y30:Y31"/>
    <mergeCell ref="Z30:Z31"/>
    <mergeCell ref="AA30:AA31"/>
    <mergeCell ref="AB30:AB31"/>
    <mergeCell ref="Y32:Y33"/>
    <mergeCell ref="Z32:Z33"/>
    <mergeCell ref="AB32:AB33"/>
    <mergeCell ref="AA32:AA33"/>
    <mergeCell ref="AB50:AB51"/>
    <mergeCell ref="AB44:AB45"/>
    <mergeCell ref="Y44:Y45"/>
    <mergeCell ref="AA44:AA45"/>
    <mergeCell ref="Y50:Y51"/>
    <mergeCell ref="AA50:AA51"/>
    <mergeCell ref="Z50:Z51"/>
    <mergeCell ref="Y38:Y39"/>
    <mergeCell ref="Z38:Z39"/>
    <mergeCell ref="AA38:AA39"/>
    <mergeCell ref="Y48:Y49"/>
    <mergeCell ref="AA48:AA49"/>
    <mergeCell ref="Z48:Z49"/>
    <mergeCell ref="AB38:AB39"/>
    <mergeCell ref="Y40:Y41"/>
    <mergeCell ref="Z40:Z41"/>
    <mergeCell ref="AA40:AA41"/>
    <mergeCell ref="AB40:AB41"/>
    <mergeCell ref="Y42:Y43"/>
    <mergeCell ref="Z42:Z43"/>
    <mergeCell ref="AA42:AA43"/>
    <mergeCell ref="AB42:AB43"/>
    <mergeCell ref="Z44:Z45"/>
    <mergeCell ref="Y46:Y47"/>
  </mergeCells>
  <conditionalFormatting sqref="I9:L9">
    <cfRule type="cellIs" dxfId="71" priority="76" operator="equal">
      <formula>$L$10</formula>
    </cfRule>
    <cfRule type="cellIs" dxfId="70" priority="75" operator="lessThan">
      <formula>$L$10</formula>
    </cfRule>
    <cfRule type="cellIs" dxfId="69" priority="74" operator="equal">
      <formula>0</formula>
    </cfRule>
    <cfRule type="cellIs" dxfId="68" priority="73" operator="equal">
      <formula>$K$8</formula>
    </cfRule>
    <cfRule type="cellIs" dxfId="67" priority="72" operator="lessThan">
      <formula>0.99</formula>
    </cfRule>
    <cfRule type="cellIs" dxfId="66" priority="71" operator="equal">
      <formula>0</formula>
    </cfRule>
    <cfRule type="colorScale" priority="77">
      <colorScale>
        <cfvo type="num" val="79"/>
        <cfvo type="num" val="80"/>
        <cfvo type="num" val="100"/>
        <color rgb="FFFF0000"/>
        <color rgb="FFFFEB84"/>
        <color rgb="FF63BE7B"/>
      </colorScale>
    </cfRule>
  </conditionalFormatting>
  <conditionalFormatting sqref="K49">
    <cfRule type="cellIs" dxfId="65" priority="22" operator="equal">
      <formula>0</formula>
    </cfRule>
    <cfRule type="cellIs" dxfId="64" priority="23" operator="lessThan">
      <formula>0.99</formula>
    </cfRule>
    <cfRule type="cellIs" dxfId="63" priority="24" operator="equal">
      <formula>$K$8</formula>
    </cfRule>
    <cfRule type="cellIs" dxfId="62" priority="25" operator="equal">
      <formula>0</formula>
    </cfRule>
    <cfRule type="cellIs" dxfId="61" priority="26" operator="lessThan">
      <formula>$L$10</formula>
    </cfRule>
    <cfRule type="cellIs" dxfId="60" priority="27" operator="equal">
      <formula>$L$10</formula>
    </cfRule>
    <cfRule type="colorScale" priority="28">
      <colorScale>
        <cfvo type="num" val="79"/>
        <cfvo type="num" val="80"/>
        <cfvo type="num" val="100"/>
        <color rgb="FFFF0000"/>
        <color rgb="FFFFEB84"/>
        <color rgb="FF63BE7B"/>
      </colorScale>
    </cfRule>
  </conditionalFormatting>
  <conditionalFormatting sqref="L19">
    <cfRule type="colorScale" priority="56">
      <colorScale>
        <cfvo type="num" val="79"/>
        <cfvo type="num" val="80"/>
        <cfvo type="num" val="100"/>
        <color rgb="FFFF0000"/>
        <color rgb="FFFFEB84"/>
        <color rgb="FF63BE7B"/>
      </colorScale>
    </cfRule>
    <cfRule type="cellIs" dxfId="59" priority="55" operator="equal">
      <formula>$L$10</formula>
    </cfRule>
    <cfRule type="cellIs" dxfId="58" priority="54" operator="lessThan">
      <formula>$L$10</formula>
    </cfRule>
    <cfRule type="cellIs" dxfId="57" priority="53" operator="equal">
      <formula>0</formula>
    </cfRule>
    <cfRule type="cellIs" dxfId="56" priority="52" operator="equal">
      <formula>$K$8</formula>
    </cfRule>
    <cfRule type="cellIs" dxfId="55" priority="51" operator="lessThan">
      <formula>0.99</formula>
    </cfRule>
    <cfRule type="cellIs" dxfId="54" priority="50" operator="equal">
      <formula>0</formula>
    </cfRule>
  </conditionalFormatting>
  <conditionalFormatting sqref="L21">
    <cfRule type="cellIs" dxfId="53" priority="43" operator="equal">
      <formula>0</formula>
    </cfRule>
    <cfRule type="cellIs" dxfId="52" priority="44" operator="lessThan">
      <formula>0.99</formula>
    </cfRule>
    <cfRule type="cellIs" dxfId="51" priority="45" operator="equal">
      <formula>$K$8</formula>
    </cfRule>
    <cfRule type="cellIs" dxfId="50" priority="46" operator="equal">
      <formula>0</formula>
    </cfRule>
    <cfRule type="cellIs" dxfId="49" priority="47" operator="lessThan">
      <formula>$L$10</formula>
    </cfRule>
    <cfRule type="cellIs" dxfId="48" priority="48" operator="equal">
      <formula>$L$10</formula>
    </cfRule>
    <cfRule type="colorScale" priority="49">
      <colorScale>
        <cfvo type="num" val="79"/>
        <cfvo type="num" val="80"/>
        <cfvo type="num" val="100"/>
        <color rgb="FFFF0000"/>
        <color rgb="FFFFEB84"/>
        <color rgb="FF63BE7B"/>
      </colorScale>
    </cfRule>
  </conditionalFormatting>
  <conditionalFormatting sqref="L39">
    <cfRule type="cellIs" dxfId="47" priority="29" operator="equal">
      <formula>0</formula>
    </cfRule>
    <cfRule type="cellIs" dxfId="46" priority="30" operator="lessThan">
      <formula>0.99</formula>
    </cfRule>
    <cfRule type="cellIs" dxfId="45" priority="31" operator="equal">
      <formula>$K$8</formula>
    </cfRule>
    <cfRule type="cellIs" dxfId="44" priority="32" operator="equal">
      <formula>0</formula>
    </cfRule>
    <cfRule type="cellIs" dxfId="43" priority="33" operator="lessThan">
      <formula>$L$10</formula>
    </cfRule>
    <cfRule type="cellIs" dxfId="42" priority="34" operator="equal">
      <formula>$L$10</formula>
    </cfRule>
    <cfRule type="colorScale" priority="35">
      <colorScale>
        <cfvo type="num" val="79"/>
        <cfvo type="num" val="80"/>
        <cfvo type="num" val="100"/>
        <color rgb="FFFF0000"/>
        <color rgb="FFFFEB84"/>
        <color rgb="FF63BE7B"/>
      </colorScale>
    </cfRule>
  </conditionalFormatting>
  <conditionalFormatting sqref="L51">
    <cfRule type="cellIs" dxfId="41" priority="15" operator="equal">
      <formula>0</formula>
    </cfRule>
    <cfRule type="colorScale" priority="21">
      <colorScale>
        <cfvo type="num" val="79"/>
        <cfvo type="num" val="80"/>
        <cfvo type="num" val="100"/>
        <color rgb="FFFF0000"/>
        <color rgb="FFFFEB84"/>
        <color rgb="FF63BE7B"/>
      </colorScale>
    </cfRule>
    <cfRule type="cellIs" dxfId="40" priority="20" operator="equal">
      <formula>$L$10</formula>
    </cfRule>
    <cfRule type="cellIs" dxfId="39" priority="19" operator="lessThan">
      <formula>$L$10</formula>
    </cfRule>
    <cfRule type="cellIs" dxfId="38" priority="18" operator="equal">
      <formula>0</formula>
    </cfRule>
    <cfRule type="cellIs" dxfId="37" priority="17" operator="equal">
      <formula>$K$8</formula>
    </cfRule>
    <cfRule type="cellIs" dxfId="36" priority="16" operator="lessThan">
      <formula>0.99</formula>
    </cfRule>
  </conditionalFormatting>
  <conditionalFormatting sqref="N49">
    <cfRule type="cellIs" dxfId="35" priority="8" operator="equal">
      <formula>0</formula>
    </cfRule>
    <cfRule type="colorScale" priority="14">
      <colorScale>
        <cfvo type="num" val="79"/>
        <cfvo type="num" val="80"/>
        <cfvo type="num" val="100"/>
        <color rgb="FFFF0000"/>
        <color rgb="FFFFEB84"/>
        <color rgb="FF63BE7B"/>
      </colorScale>
    </cfRule>
    <cfRule type="cellIs" dxfId="34" priority="13" operator="equal">
      <formula>$L$10</formula>
    </cfRule>
    <cfRule type="cellIs" dxfId="33" priority="12" operator="lessThan">
      <formula>$L$10</formula>
    </cfRule>
    <cfRule type="cellIs" dxfId="32" priority="11" operator="equal">
      <formula>0</formula>
    </cfRule>
    <cfRule type="cellIs" dxfId="31" priority="10" operator="equal">
      <formula>$K$8</formula>
    </cfRule>
    <cfRule type="cellIs" dxfId="30" priority="9" operator="lessThan">
      <formula>0.99</formula>
    </cfRule>
  </conditionalFormatting>
  <conditionalFormatting sqref="P51">
    <cfRule type="cellIs" dxfId="29" priority="2" operator="lessThan">
      <formula>0.99</formula>
    </cfRule>
    <cfRule type="cellIs" dxfId="28" priority="3" operator="equal">
      <formula>$K$8</formula>
    </cfRule>
    <cfRule type="cellIs" dxfId="27" priority="4" operator="equal">
      <formula>0</formula>
    </cfRule>
    <cfRule type="cellIs" dxfId="26" priority="5" operator="lessThan">
      <formula>$L$10</formula>
    </cfRule>
    <cfRule type="cellIs" dxfId="25" priority="6" operator="equal">
      <formula>$L$10</formula>
    </cfRule>
    <cfRule type="colorScale" priority="7">
      <colorScale>
        <cfvo type="num" val="79"/>
        <cfvo type="num" val="80"/>
        <cfvo type="num" val="100"/>
        <color rgb="FFFF0000"/>
        <color rgb="FFFFEB84"/>
        <color rgb="FF63BE7B"/>
      </colorScale>
    </cfRule>
    <cfRule type="cellIs" dxfId="24" priority="1" operator="equal">
      <formula>0</formula>
    </cfRule>
  </conditionalFormatting>
  <hyperlinks>
    <hyperlink ref="AA38:AA39" r:id="rId1" display="https://sgi.justiciamilitar.gov.co/app.php/staff/document/indexAllActive" xr:uid="{1FE5DC6B-46DA-42A6-A170-A361D0FCA7BA}"/>
    <hyperlink ref="AA40:AA41" r:id="rId2" display="https://sgi.justiciamilitar.gov.co/app.php/staff/document/indexAllActive" xr:uid="{BB436E02-6515-4A56-9613-8333752B921C}"/>
    <hyperlink ref="AA14:AA15" r:id="rId3" display="https://sijpmp.justiciamilitar.gov.co/Home.aspx" xr:uid="{C2A581CC-AFB8-4860-83F9-1D9022FEB290}"/>
    <hyperlink ref="AA8:AA9" r:id="rId4" display="https://www.justiciamilitar.gov.co/sites/default/files/2023-07/Plan_Estrategico_de_Tecnologias_de_la%20Informacion_y_las_Comunicaciones_2022_2025_Actualizacion_2023.pdf" xr:uid="{D79F0357-16F2-4702-8F8A-33CA2417BC65}"/>
    <hyperlink ref="AA30:AA31" r:id="rId5" display="https://www.justiciamilitar.gov.co/sites/default/files/2023-09/Plan_de_Seguridad_y_Privacidad_de_la_Informacion_2023_UAEJPMP.pdf" xr:uid="{DB8DEC56-F74E-43F3-BA71-BDFCA84E137B}"/>
    <hyperlink ref="AA22:AA23" r:id="rId6" display="https://app.powerbi.com/groups/me/reports/73381879-e72e-403d-95c9-fd4f50c0435b/ReportSectiondde2f250e17a98ba0ec0?ctid=5438af9f-686f-4b04-94a0-a858e5b7ba46&amp;experience=power-bi" xr:uid="{933E740D-9627-4032-8459-DF3F9395DD2D}"/>
    <hyperlink ref="AA48:AA49" r:id="rId7" display="https://sgi.justiciamilitar.gov.co/app.php/staff/document/build?id=136" xr:uid="{EC54A5C0-F20A-46CB-B0DA-1C2D75D2EDFF}"/>
  </hyperlinks>
  <printOptions horizontalCentered="1" verticalCentered="1"/>
  <pageMargins left="0.11811023622047245" right="0.11811023622047245" top="0.35433070866141736" bottom="0.35433070866141736" header="0.31496062992125984" footer="0.31496062992125984"/>
  <pageSetup paperSize="5" scale="24" fitToWidth="0" fitToHeight="0" orientation="landscape" r:id="rId8"/>
  <drawing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4a6cd7-679e-4b71-86a1-7a6b03036439" xsi:nil="true"/>
    <lcf76f155ced4ddcb4097134ff3c332f xmlns="46a848b4-aac6-4396-a30a-6f1e81a89086">
      <Terms xmlns="http://schemas.microsoft.com/office/infopath/2007/PartnerControls"/>
    </lcf76f155ced4ddcb4097134ff3c332f>
    <SharedWithUsers xmlns="b54a6cd7-679e-4b71-86a1-7a6b03036439">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3EF9B21199CA945BCBA1A2DF315DDD6" ma:contentTypeVersion="17" ma:contentTypeDescription="Crear nuevo documento." ma:contentTypeScope="" ma:versionID="9067388ca71db3c62adba8c95c09eae6">
  <xsd:schema xmlns:xsd="http://www.w3.org/2001/XMLSchema" xmlns:xs="http://www.w3.org/2001/XMLSchema" xmlns:p="http://schemas.microsoft.com/office/2006/metadata/properties" xmlns:ns2="b54a6cd7-679e-4b71-86a1-7a6b03036439" xmlns:ns3="46a848b4-aac6-4396-a30a-6f1e81a89086" targetNamespace="http://schemas.microsoft.com/office/2006/metadata/properties" ma:root="true" ma:fieldsID="aca5b60c25976d49d0cfd3279b62011b" ns2:_="" ns3:_="">
    <xsd:import namespace="b54a6cd7-679e-4b71-86a1-7a6b03036439"/>
    <xsd:import namespace="46a848b4-aac6-4396-a30a-6f1e81a890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4a6cd7-679e-4b71-86a1-7a6b0303643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45172437-1578-465b-9ad3-f62b7515a657}" ma:internalName="TaxCatchAll" ma:showField="CatchAllData" ma:web="b54a6cd7-679e-4b71-86a1-7a6b030364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6a848b4-aac6-4396-a30a-6f1e81a890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884ba030-0b44-4557-8584-294e40b055bb"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9602F9-810E-4486-A183-86A52BF04681}">
  <ds:schemaRefs>
    <ds:schemaRef ds:uri="http://schemas.microsoft.com/office/2006/metadata/properties"/>
    <ds:schemaRef ds:uri="http://schemas.microsoft.com/office/infopath/2007/PartnerControls"/>
    <ds:schemaRef ds:uri="b54a6cd7-679e-4b71-86a1-7a6b03036439"/>
    <ds:schemaRef ds:uri="46a848b4-aac6-4396-a30a-6f1e81a89086"/>
  </ds:schemaRefs>
</ds:datastoreItem>
</file>

<file path=customXml/itemProps2.xml><?xml version="1.0" encoding="utf-8"?>
<ds:datastoreItem xmlns:ds="http://schemas.openxmlformats.org/officeDocument/2006/customXml" ds:itemID="{924D41C3-6DD1-48AD-975E-DCF976FC5603}">
  <ds:schemaRefs>
    <ds:schemaRef ds:uri="http://schemas.microsoft.com/sharepoint/v3/contenttype/forms"/>
  </ds:schemaRefs>
</ds:datastoreItem>
</file>

<file path=customXml/itemProps3.xml><?xml version="1.0" encoding="utf-8"?>
<ds:datastoreItem xmlns:ds="http://schemas.openxmlformats.org/officeDocument/2006/customXml" ds:itemID="{94EA13F9-7E58-4D85-B85A-2959C8FCCB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4a6cd7-679e-4b71-86a1-7a6b03036439"/>
    <ds:schemaRef ds:uri="46a848b4-aac6-4396-a30a-6f1e81a89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SG- G.Financiero</vt:lpstr>
      <vt:lpstr>SG- G. Control Disciplinario</vt:lpstr>
      <vt:lpstr>SG- G. Contratos</vt:lpstr>
      <vt:lpstr>SG- G.Talento Humano</vt:lpstr>
      <vt:lpstr>SG- G.Administrativo</vt:lpstr>
      <vt:lpstr>Subdirección Gral</vt:lpstr>
      <vt:lpstr>Escuela JPMP</vt:lpstr>
      <vt:lpstr>OAJ</vt:lpstr>
      <vt:lpstr>OTIC</vt:lpstr>
      <vt:lpstr>OAP</vt:lpstr>
      <vt:lpstr>Control Interno</vt:lpstr>
      <vt:lpstr>'Control Interno'!Área_de_impresión</vt:lpstr>
      <vt:lpstr>OAJ!Área_de_impresión</vt:lpstr>
      <vt:lpstr>'SG- G. Contratos'!Área_de_impresión</vt:lpstr>
      <vt:lpstr>'SG- G.Administrativo'!Área_de_impresión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Sánchez</dc:creator>
  <cp:keywords/>
  <dc:description/>
  <cp:lastModifiedBy>Jacqueline Andrea Sanchez</cp:lastModifiedBy>
  <cp:revision/>
  <dcterms:created xsi:type="dcterms:W3CDTF">2023-04-17T19:55:11Z</dcterms:created>
  <dcterms:modified xsi:type="dcterms:W3CDTF">2023-10-05T20:19:23Z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0x01010053EF9B21199CA945BCBA1A2DF315DDD6</vt:lpwstr>
  </property>
  <property fmtid="{D5CDD505-2E9C-101B-9397-08002B2CF9AE}" pid="3" name="MediaServiceImageTags">
    <vt:lpwstr/>
  </property>
</Properties>
</file>